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2D2B2940-11D6-4A10-8D96-E763A9E8BA6D}" xr6:coauthVersionLast="47" xr6:coauthVersionMax="47" xr10:uidLastSave="{00000000-0000-0000-0000-000000000000}"/>
  <bookViews>
    <workbookView xWindow="-120" yWindow="-120" windowWidth="29040" windowHeight="15840" tabRatio="838" xr2:uid="{00000000-000D-0000-FFFF-FFFF00000000}"/>
  </bookViews>
  <sheets>
    <sheet name="記載例" sheetId="36" r:id="rId1"/>
    <sheet name="FileList_Src" sheetId="3" r:id="rId2"/>
    <sheet name="表紙" sheetId="4" r:id="rId3"/>
    <sheet name="目次" sheetId="5" r:id="rId4"/>
    <sheet name="大学の現況、目的及び特徴" sheetId="16" r:id="rId5"/>
    <sheet name="領域1" sheetId="2" r:id="rId6"/>
    <sheet name="領域2" sheetId="7" r:id="rId7"/>
    <sheet name="領域3" sheetId="12" r:id="rId8"/>
    <sheet name="領域4" sheetId="21" r:id="rId9"/>
    <sheet name="領域5" sheetId="22" r:id="rId10"/>
    <sheet name="領域6(総括表)" sheetId="37" r:id="rId11"/>
    <sheet name="領域6(様式)" sheetId="38" r:id="rId12"/>
    <sheet name="領域6(弾力的措置・ 第三者評価)" sheetId="18" r:id="rId13"/>
    <sheet name="領域６総括表入力リスト" sheetId="39" state="hidden" r:id="rId14"/>
  </sheets>
  <definedNames>
    <definedName name="_xlnm._FilterDatabase" localSheetId="0" hidden="1">記載例!$A$3:$C$19</definedName>
    <definedName name="_xlnm.Print_Area" localSheetId="0">記載例!$A$1:$D$33</definedName>
    <definedName name="_xlnm.Print_Area" localSheetId="4">'大学の現況、目的及び特徴'!$A$1:$N$25</definedName>
    <definedName name="_xlnm.Print_Area" localSheetId="2">表紙!$A$1:$M$25</definedName>
    <definedName name="_xlnm.Print_Area" localSheetId="3">目次!$A$1:$BE$71</definedName>
    <definedName name="_xlnm.Print_Area" localSheetId="5">領域1!$A$1:$D$96</definedName>
    <definedName name="_xlnm.Print_Area" localSheetId="6">領域2!$A$1:$D$143</definedName>
    <definedName name="_xlnm.Print_Area" localSheetId="7">領域3!$A$1:$D$47</definedName>
    <definedName name="_xlnm.Print_Area" localSheetId="8">領域4!$A$1:$D$81</definedName>
    <definedName name="_xlnm.Print_Area" localSheetId="9">領域5!$A$1:$D$62</definedName>
    <definedName name="_xlnm.Print_Area" localSheetId="10">'領域6(総括表)'!$A$4:$K$55</definedName>
    <definedName name="_xlnm.Print_Area" localSheetId="12">'領域6(弾力的措置・ 第三者評価)'!$A$1:$D$51</definedName>
    <definedName name="_xlnm.Print_Area" localSheetId="11">'領域6(様式)'!$A$1:$D$277</definedName>
    <definedName name="_xlnm.Print_Titles" localSheetId="0">記載例!$1:$2</definedName>
    <definedName name="_xlnm.Print_Titles" localSheetId="4">'大学の現況、目的及び特徴'!$1:$1</definedName>
    <definedName name="_xlnm.Print_Titles" localSheetId="3">目次!$1:$2</definedName>
    <definedName name="_xlnm.Print_Titles" localSheetId="5">領域1!$1:$1</definedName>
    <definedName name="_xlnm.Print_Titles" localSheetId="6">領域2!$1:$1</definedName>
    <definedName name="_xlnm.Print_Titles" localSheetId="7">領域3!$1:$1</definedName>
    <definedName name="_xlnm.Print_Titles" localSheetId="8">領域4!$1:$1</definedName>
    <definedName name="_xlnm.Print_Titles" localSheetId="9">領域5!$1:$1</definedName>
    <definedName name="_xlnm.Print_Titles" localSheetId="12">'領域6(弾力的措置・ 第三者評価)'!$1:$1</definedName>
    <definedName name="_xlnm.Print_Titles" localSheetId="11">'領域6(様式)'!$1:$1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8" l="1"/>
  <c r="F10" i="18"/>
  <c r="D90" i="7"/>
  <c r="D89" i="7"/>
  <c r="D141" i="7"/>
  <c r="D140"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96" i="7"/>
  <c r="D95" i="7"/>
  <c r="D76" i="7"/>
  <c r="D77" i="7"/>
  <c r="D78" i="7"/>
  <c r="D79" i="7"/>
  <c r="D80" i="7"/>
  <c r="D81" i="7"/>
  <c r="D75" i="7"/>
  <c r="D74" i="7"/>
  <c r="D69" i="7"/>
  <c r="D68" i="7"/>
  <c r="D39" i="7"/>
  <c r="D40" i="7"/>
  <c r="D41" i="7"/>
  <c r="D42" i="7"/>
  <c r="D43" i="7"/>
  <c r="D44" i="7"/>
  <c r="D45" i="7"/>
  <c r="D46" i="7"/>
  <c r="D47" i="7"/>
  <c r="D48" i="7"/>
  <c r="D49" i="7"/>
  <c r="D50" i="7"/>
  <c r="D51" i="7"/>
  <c r="D52" i="7"/>
  <c r="D53" i="7"/>
  <c r="D54" i="7"/>
  <c r="D55" i="7"/>
  <c r="D56" i="7"/>
  <c r="D57" i="7"/>
  <c r="D58" i="7"/>
  <c r="D59" i="7"/>
  <c r="D60" i="7"/>
  <c r="D38" i="7"/>
  <c r="D37" i="7"/>
  <c r="D32" i="7"/>
  <c r="D31" i="7"/>
  <c r="D8" i="7"/>
  <c r="D9" i="7"/>
  <c r="D10" i="7"/>
  <c r="D11" i="7"/>
  <c r="D12" i="7"/>
  <c r="D13" i="7"/>
  <c r="D14" i="7"/>
  <c r="D15" i="7"/>
  <c r="D16" i="7"/>
  <c r="D17" i="7"/>
  <c r="D18" i="7"/>
  <c r="D19" i="7"/>
  <c r="D20" i="7"/>
  <c r="D21" i="7"/>
  <c r="D22" i="7"/>
  <c r="D23" i="7"/>
  <c r="D7" i="7"/>
  <c r="D6" i="7"/>
  <c r="D6" i="12"/>
  <c r="A4" i="18"/>
  <c r="D1" i="18"/>
  <c r="F44" i="18" l="1"/>
  <c r="B44" i="18"/>
  <c r="D241" i="38"/>
  <c r="D240" i="38"/>
  <c r="D192" i="38"/>
  <c r="D124" i="38"/>
  <c r="D29" i="38"/>
  <c r="D25" i="38"/>
  <c r="D9" i="38"/>
  <c r="D275" i="38"/>
  <c r="D274" i="38"/>
  <c r="D250" i="38"/>
  <c r="D249" i="38"/>
  <c r="D220" i="38"/>
  <c r="D219" i="38"/>
  <c r="D186" i="38"/>
  <c r="D185" i="38"/>
  <c r="D149" i="38"/>
  <c r="D148" i="38"/>
  <c r="D98" i="38"/>
  <c r="D97" i="38"/>
  <c r="D39" i="38"/>
  <c r="D38" i="38"/>
  <c r="D19" i="38"/>
  <c r="D18" i="38"/>
  <c r="B275" i="38"/>
  <c r="B274" i="38"/>
  <c r="B250" i="38"/>
  <c r="B249" i="38"/>
  <c r="B220" i="38"/>
  <c r="B219" i="38"/>
  <c r="B186" i="38"/>
  <c r="B185" i="38"/>
  <c r="B149" i="38"/>
  <c r="B148" i="38"/>
  <c r="B98" i="38"/>
  <c r="B97" i="38"/>
  <c r="B39" i="38"/>
  <c r="B38" i="38"/>
  <c r="B19" i="38"/>
  <c r="B18" i="38"/>
  <c r="B240" i="38"/>
  <c r="B192" i="38"/>
  <c r="B124" i="38"/>
  <c r="B29" i="38"/>
  <c r="B25" i="38"/>
  <c r="B9" i="38"/>
  <c r="D60" i="22"/>
  <c r="D59" i="22"/>
  <c r="B60" i="22"/>
  <c r="B59" i="22"/>
  <c r="D43" i="22"/>
  <c r="D42" i="22"/>
  <c r="B43" i="22"/>
  <c r="B42" i="22"/>
  <c r="D16" i="22"/>
  <c r="D15" i="22"/>
  <c r="B16" i="22"/>
  <c r="B15" i="22"/>
  <c r="B34" i="22"/>
  <c r="D79" i="21"/>
  <c r="D78" i="21"/>
  <c r="D30" i="21"/>
  <c r="D29" i="21"/>
  <c r="B79" i="21"/>
  <c r="B78" i="21"/>
  <c r="B30" i="21"/>
  <c r="B29" i="21"/>
  <c r="D45" i="12"/>
  <c r="D44" i="12"/>
  <c r="D28" i="12"/>
  <c r="D27" i="12"/>
  <c r="B45" i="12"/>
  <c r="B44" i="12"/>
  <c r="B28" i="12"/>
  <c r="B27" i="12"/>
  <c r="D35" i="12"/>
  <c r="D36" i="12"/>
  <c r="D8" i="12"/>
  <c r="D9" i="12"/>
  <c r="D10" i="12"/>
  <c r="D11" i="12"/>
  <c r="D12" i="12"/>
  <c r="D13" i="12"/>
  <c r="D14" i="12"/>
  <c r="D15" i="12"/>
  <c r="D16" i="12"/>
  <c r="D17" i="12"/>
  <c r="D18" i="12"/>
  <c r="D19" i="12"/>
  <c r="B15" i="12"/>
  <c r="B16" i="12"/>
  <c r="B17" i="12"/>
  <c r="B14" i="12"/>
  <c r="B8" i="12"/>
  <c r="B9" i="12"/>
  <c r="B10" i="12"/>
  <c r="B11" i="12"/>
  <c r="B141" i="7"/>
  <c r="B140" i="7"/>
  <c r="B90" i="7"/>
  <c r="B89" i="7"/>
  <c r="B69" i="7"/>
  <c r="B68" i="7"/>
  <c r="B32" i="7"/>
  <c r="B31" i="7"/>
  <c r="D94" i="2"/>
  <c r="B94" i="2"/>
  <c r="D93" i="2"/>
  <c r="B93" i="2"/>
  <c r="D63" i="2"/>
  <c r="B63" i="2"/>
  <c r="D62" i="2"/>
  <c r="B62" i="2"/>
  <c r="B54" i="2"/>
  <c r="B53" i="2"/>
  <c r="D70" i="2"/>
  <c r="D71" i="2"/>
  <c r="D72" i="2"/>
  <c r="D73" i="2"/>
  <c r="D74" i="2"/>
  <c r="D75" i="2"/>
  <c r="D76" i="2"/>
  <c r="D77" i="2"/>
  <c r="D78" i="2"/>
  <c r="D79" i="2"/>
  <c r="D80" i="2"/>
  <c r="D81" i="2"/>
  <c r="D82" i="2"/>
  <c r="D83" i="2"/>
  <c r="D84" i="2"/>
  <c r="D85" i="2"/>
  <c r="D32" i="2"/>
  <c r="D33" i="2"/>
  <c r="D34" i="2"/>
  <c r="D35" i="2"/>
  <c r="D36" i="2"/>
  <c r="D37" i="2"/>
  <c r="D38" i="2"/>
  <c r="D39" i="2"/>
  <c r="D40" i="2"/>
  <c r="D41" i="2"/>
  <c r="D42" i="2"/>
  <c r="D43" i="2"/>
  <c r="D44" i="2"/>
  <c r="D45" i="2"/>
  <c r="D46" i="2"/>
  <c r="D47" i="2"/>
  <c r="D48" i="2"/>
  <c r="D49" i="2"/>
  <c r="D50" i="2"/>
  <c r="D51" i="2"/>
  <c r="D52" i="2"/>
  <c r="D53" i="2"/>
  <c r="D54" i="2"/>
  <c r="D8" i="2"/>
  <c r="D9" i="2"/>
  <c r="D10" i="2"/>
  <c r="D11" i="2"/>
  <c r="D12" i="2"/>
  <c r="D13" i="2"/>
  <c r="D14" i="2"/>
  <c r="D15" i="2"/>
  <c r="D16" i="2"/>
  <c r="D24" i="2"/>
  <c r="D25" i="2"/>
  <c r="D51" i="18"/>
  <c r="D50" i="18"/>
  <c r="D47" i="18"/>
  <c r="D46" i="18"/>
  <c r="D45" i="18"/>
  <c r="D44" i="18"/>
  <c r="D43" i="18"/>
  <c r="D40" i="18"/>
  <c r="D39" i="18"/>
  <c r="D35" i="18"/>
  <c r="D34" i="18"/>
  <c r="D30" i="18"/>
  <c r="D29" i="18"/>
  <c r="D20" i="18"/>
  <c r="D19" i="18"/>
  <c r="D15" i="18"/>
  <c r="D14" i="18"/>
  <c r="D10" i="18"/>
  <c r="D9" i="18"/>
  <c r="D6" i="18"/>
  <c r="D25" i="18"/>
  <c r="D24" i="18"/>
  <c r="F51" i="18"/>
  <c r="B51" i="18"/>
  <c r="F50" i="18"/>
  <c r="B50" i="18"/>
  <c r="F49" i="18"/>
  <c r="F48" i="18"/>
  <c r="F40" i="18"/>
  <c r="B40" i="18"/>
  <c r="F39" i="18"/>
  <c r="B39" i="18"/>
  <c r="F38" i="18"/>
  <c r="F37" i="18"/>
  <c r="F35" i="18"/>
  <c r="B35" i="18"/>
  <c r="F34" i="18"/>
  <c r="B34" i="18"/>
  <c r="F33" i="18"/>
  <c r="F32" i="18"/>
  <c r="F30" i="18"/>
  <c r="B30" i="18"/>
  <c r="F29" i="18"/>
  <c r="B29" i="18"/>
  <c r="F28" i="18"/>
  <c r="F27" i="18"/>
  <c r="F25" i="18"/>
  <c r="B25" i="18"/>
  <c r="F24" i="18"/>
  <c r="B24" i="18"/>
  <c r="F23" i="18"/>
  <c r="F22" i="18"/>
  <c r="F20" i="18"/>
  <c r="B20" i="18"/>
  <c r="F19" i="18"/>
  <c r="B19" i="18"/>
  <c r="F18" i="18"/>
  <c r="F17" i="18"/>
  <c r="F15" i="18"/>
  <c r="B15" i="18"/>
  <c r="F14" i="18"/>
  <c r="B14" i="18"/>
  <c r="F13" i="18"/>
  <c r="F12" i="18"/>
  <c r="B10" i="18"/>
  <c r="B9" i="18"/>
  <c r="F11" i="12"/>
  <c r="F9" i="12"/>
  <c r="F8" i="12"/>
  <c r="F45" i="2"/>
  <c r="B45" i="2"/>
  <c r="F44" i="2"/>
  <c r="F47" i="2"/>
  <c r="B47" i="2"/>
  <c r="F46" i="2"/>
  <c r="F39" i="2"/>
  <c r="B39" i="2"/>
  <c r="F38" i="2"/>
  <c r="F41" i="2"/>
  <c r="B41" i="2"/>
  <c r="F40" i="2"/>
  <c r="F37" i="2"/>
  <c r="B37" i="2"/>
  <c r="F36" i="2"/>
  <c r="F33" i="22" l="1"/>
  <c r="D33" i="22"/>
  <c r="F40" i="21"/>
  <c r="D40" i="21"/>
  <c r="B40" i="21"/>
  <c r="F39" i="21"/>
  <c r="D39" i="21"/>
  <c r="F232" i="38"/>
  <c r="D232" i="38"/>
  <c r="B232" i="38"/>
  <c r="F231" i="38"/>
  <c r="D231" i="38"/>
  <c r="F75" i="7"/>
  <c r="B75" i="7"/>
  <c r="F52" i="21"/>
  <c r="D52" i="21"/>
  <c r="B52" i="21"/>
  <c r="F51" i="21"/>
  <c r="D51" i="21"/>
  <c r="F177" i="38"/>
  <c r="D177" i="38"/>
  <c r="B177" i="38"/>
  <c r="F176" i="38"/>
  <c r="D176" i="38"/>
  <c r="F175" i="38"/>
  <c r="D175" i="38"/>
  <c r="B175" i="38"/>
  <c r="F174" i="38"/>
  <c r="D174" i="38"/>
  <c r="F169" i="38"/>
  <c r="D169" i="38"/>
  <c r="B169" i="38"/>
  <c r="F168" i="38"/>
  <c r="D168" i="38"/>
  <c r="F114" i="38"/>
  <c r="D114" i="38"/>
  <c r="B114" i="38"/>
  <c r="F113" i="38"/>
  <c r="D113" i="38"/>
  <c r="F108" i="38"/>
  <c r="D108" i="38"/>
  <c r="B108" i="38"/>
  <c r="F107" i="38"/>
  <c r="D107" i="38"/>
  <c r="F81" i="38"/>
  <c r="D81" i="38"/>
  <c r="B81" i="38"/>
  <c r="F80" i="38"/>
  <c r="D80" i="38"/>
  <c r="F63" i="38"/>
  <c r="D63" i="38"/>
  <c r="B63" i="38"/>
  <c r="F62" i="38"/>
  <c r="D62" i="38"/>
  <c r="F79" i="7"/>
  <c r="B79" i="7"/>
  <c r="F78" i="7"/>
  <c r="F77" i="7"/>
  <c r="B77" i="7"/>
  <c r="F76" i="7"/>
  <c r="F52" i="38"/>
  <c r="D52" i="38"/>
  <c r="F81" i="7"/>
  <c r="B81" i="7"/>
  <c r="F60" i="7"/>
  <c r="B60" i="7"/>
  <c r="F59" i="7"/>
  <c r="B59" i="7"/>
  <c r="F277" i="38"/>
  <c r="F276" i="38"/>
  <c r="F275" i="38"/>
  <c r="F274" i="38"/>
  <c r="F273" i="38"/>
  <c r="F272" i="38"/>
  <c r="F271" i="38"/>
  <c r="F270" i="38"/>
  <c r="F269" i="38"/>
  <c r="F268" i="38"/>
  <c r="F267" i="38"/>
  <c r="F252" i="38"/>
  <c r="F251" i="38"/>
  <c r="F250" i="38"/>
  <c r="F249" i="38"/>
  <c r="F248" i="38"/>
  <c r="F247" i="38"/>
  <c r="F246" i="38"/>
  <c r="F245" i="38"/>
  <c r="F244" i="38"/>
  <c r="F243" i="38"/>
  <c r="F242" i="38"/>
  <c r="F222" i="38"/>
  <c r="F221" i="38"/>
  <c r="F220" i="38"/>
  <c r="F219" i="38"/>
  <c r="F218" i="38"/>
  <c r="F217" i="38"/>
  <c r="F216" i="38"/>
  <c r="F215" i="38"/>
  <c r="F214" i="38"/>
  <c r="F213" i="38"/>
  <c r="F212" i="38"/>
  <c r="F188" i="38"/>
  <c r="F187" i="38"/>
  <c r="F186" i="38"/>
  <c r="F185" i="38"/>
  <c r="F184" i="38"/>
  <c r="F183" i="38"/>
  <c r="F182" i="38"/>
  <c r="F181" i="38"/>
  <c r="F180" i="38"/>
  <c r="F179" i="38"/>
  <c r="F178" i="38"/>
  <c r="F151" i="38"/>
  <c r="F150" i="38"/>
  <c r="F149" i="38"/>
  <c r="F148" i="38"/>
  <c r="F147" i="38"/>
  <c r="F146" i="38"/>
  <c r="F145" i="38"/>
  <c r="F144" i="38"/>
  <c r="F143" i="38"/>
  <c r="F142" i="38"/>
  <c r="F141" i="38"/>
  <c r="F100" i="38"/>
  <c r="F99" i="38"/>
  <c r="F98" i="38"/>
  <c r="F97" i="38"/>
  <c r="F96" i="38"/>
  <c r="F95" i="38"/>
  <c r="F94" i="38"/>
  <c r="F93" i="38"/>
  <c r="F92" i="38"/>
  <c r="F91" i="38"/>
  <c r="F90" i="38"/>
  <c r="F41" i="38"/>
  <c r="F40" i="38"/>
  <c r="F39" i="38"/>
  <c r="F38" i="38"/>
  <c r="F37" i="38"/>
  <c r="F36" i="38"/>
  <c r="F35" i="38"/>
  <c r="F34" i="38"/>
  <c r="F33" i="38"/>
  <c r="F32" i="38"/>
  <c r="F31" i="38"/>
  <c r="F21" i="38"/>
  <c r="F20" i="38"/>
  <c r="F19" i="38"/>
  <c r="F18" i="38"/>
  <c r="F17" i="38"/>
  <c r="F16" i="38"/>
  <c r="F15" i="38"/>
  <c r="F14" i="38"/>
  <c r="F13" i="38"/>
  <c r="F12" i="38"/>
  <c r="F11" i="38"/>
  <c r="F62" i="22"/>
  <c r="F61" i="22"/>
  <c r="F60" i="22"/>
  <c r="F59" i="22"/>
  <c r="F58" i="22"/>
  <c r="F57" i="22"/>
  <c r="F56" i="22"/>
  <c r="F55" i="22"/>
  <c r="F54" i="22"/>
  <c r="F53" i="22"/>
  <c r="F52" i="22"/>
  <c r="F45" i="22"/>
  <c r="F44" i="22"/>
  <c r="F43" i="22"/>
  <c r="F42" i="22"/>
  <c r="F41" i="22"/>
  <c r="F40" i="22"/>
  <c r="F39" i="22"/>
  <c r="F38" i="22"/>
  <c r="F37" i="22"/>
  <c r="F36" i="22"/>
  <c r="F35" i="22"/>
  <c r="F18" i="22"/>
  <c r="F17" i="22"/>
  <c r="F16" i="22"/>
  <c r="F15" i="22"/>
  <c r="F14" i="22"/>
  <c r="F13" i="22"/>
  <c r="F12" i="22"/>
  <c r="F11" i="22"/>
  <c r="F10" i="22"/>
  <c r="F9" i="22"/>
  <c r="F8" i="22"/>
  <c r="F81" i="21"/>
  <c r="F80" i="21"/>
  <c r="F79" i="21"/>
  <c r="F78" i="21"/>
  <c r="F77" i="21"/>
  <c r="F76" i="21"/>
  <c r="F75" i="21"/>
  <c r="F74" i="21"/>
  <c r="F73" i="21"/>
  <c r="F72" i="21"/>
  <c r="F71" i="21"/>
  <c r="F32" i="21"/>
  <c r="F31" i="21"/>
  <c r="F30" i="21"/>
  <c r="F29" i="21"/>
  <c r="F28" i="21"/>
  <c r="F27" i="21"/>
  <c r="F26" i="21"/>
  <c r="F25" i="21"/>
  <c r="F24" i="21"/>
  <c r="F23" i="21"/>
  <c r="F22" i="21"/>
  <c r="F47" i="12"/>
  <c r="F46" i="12"/>
  <c r="F45" i="12"/>
  <c r="F44" i="12"/>
  <c r="F43" i="12"/>
  <c r="F42" i="12"/>
  <c r="F41" i="12"/>
  <c r="F40" i="12"/>
  <c r="F39" i="12"/>
  <c r="F38" i="12"/>
  <c r="F37" i="12"/>
  <c r="F30" i="12"/>
  <c r="F29" i="12"/>
  <c r="F28" i="12"/>
  <c r="F27" i="12"/>
  <c r="F26" i="12"/>
  <c r="F25" i="12"/>
  <c r="F24" i="12"/>
  <c r="F23" i="12"/>
  <c r="F22" i="12"/>
  <c r="F21" i="12"/>
  <c r="F20" i="12"/>
  <c r="F96" i="2"/>
  <c r="F95" i="2"/>
  <c r="F94" i="2"/>
  <c r="F93" i="2"/>
  <c r="F92" i="2"/>
  <c r="F91" i="2"/>
  <c r="F90" i="2"/>
  <c r="F89" i="2"/>
  <c r="F88" i="2"/>
  <c r="F87" i="2"/>
  <c r="F86" i="2"/>
  <c r="F65" i="2"/>
  <c r="F64" i="2"/>
  <c r="F63" i="2"/>
  <c r="F62" i="2"/>
  <c r="F61" i="2"/>
  <c r="F60" i="2"/>
  <c r="F59" i="2"/>
  <c r="F58" i="2"/>
  <c r="F57" i="2"/>
  <c r="F56" i="2"/>
  <c r="F55" i="2"/>
  <c r="F27" i="2"/>
  <c r="F26" i="2"/>
  <c r="F25" i="2"/>
  <c r="B25" i="2"/>
  <c r="F24" i="2"/>
  <c r="B24" i="2"/>
  <c r="F23" i="2"/>
  <c r="F22" i="2"/>
  <c r="F21" i="2"/>
  <c r="F20" i="2"/>
  <c r="F19" i="2"/>
  <c r="F18" i="2"/>
  <c r="F17" i="2"/>
  <c r="F143" i="7"/>
  <c r="F142" i="7"/>
  <c r="F141" i="7"/>
  <c r="F140" i="7"/>
  <c r="F139" i="7"/>
  <c r="F138" i="7"/>
  <c r="F137" i="7"/>
  <c r="F136" i="7"/>
  <c r="F135" i="7"/>
  <c r="F134" i="7"/>
  <c r="F133" i="7"/>
  <c r="F92" i="7"/>
  <c r="F91" i="7"/>
  <c r="F90" i="7"/>
  <c r="F89" i="7"/>
  <c r="F88" i="7"/>
  <c r="F87" i="7"/>
  <c r="F86" i="7"/>
  <c r="F85" i="7"/>
  <c r="F84" i="7"/>
  <c r="F83" i="7"/>
  <c r="F82" i="7"/>
  <c r="F71" i="7"/>
  <c r="F70" i="7"/>
  <c r="F69" i="7"/>
  <c r="F68" i="7"/>
  <c r="F67" i="7"/>
  <c r="F66" i="7"/>
  <c r="F65" i="7"/>
  <c r="F64" i="7"/>
  <c r="F63" i="7"/>
  <c r="F62" i="7"/>
  <c r="F61" i="7"/>
  <c r="F54" i="7"/>
  <c r="B54" i="7"/>
  <c r="F53" i="7"/>
  <c r="F48" i="7"/>
  <c r="B48" i="7"/>
  <c r="F47" i="7"/>
  <c r="F42" i="7"/>
  <c r="B42" i="7"/>
  <c r="F41" i="7"/>
  <c r="F21" i="7"/>
  <c r="B21" i="7"/>
  <c r="F20" i="7"/>
  <c r="B11" i="7"/>
  <c r="F9" i="7"/>
  <c r="B9" i="7"/>
  <c r="F8" i="7"/>
  <c r="F32" i="7"/>
  <c r="F31" i="7"/>
  <c r="B104" i="7"/>
  <c r="F67" i="2"/>
  <c r="F201" i="38"/>
  <c r="D201" i="38"/>
  <c r="B201" i="38"/>
  <c r="F200" i="38"/>
  <c r="D200" i="38"/>
  <c r="F116" i="38"/>
  <c r="D116" i="38"/>
  <c r="B116" i="38"/>
  <c r="F115" i="38"/>
  <c r="D115" i="38"/>
  <c r="F117" i="38"/>
  <c r="D117" i="38"/>
  <c r="F83" i="38"/>
  <c r="D83" i="38"/>
  <c r="B83" i="38"/>
  <c r="F82" i="38"/>
  <c r="D82" i="38"/>
  <c r="F79" i="38"/>
  <c r="D79" i="38"/>
  <c r="B79" i="38"/>
  <c r="F78" i="38"/>
  <c r="D78" i="38"/>
  <c r="F77" i="38"/>
  <c r="D77" i="38"/>
  <c r="B77" i="38"/>
  <c r="F76" i="38"/>
  <c r="D76" i="38"/>
  <c r="F75" i="38"/>
  <c r="D75" i="38"/>
  <c r="B75" i="38"/>
  <c r="F74" i="38"/>
  <c r="D74" i="38"/>
  <c r="F66" i="21"/>
  <c r="D66" i="21"/>
  <c r="B66" i="21"/>
  <c r="F65" i="21"/>
  <c r="D65" i="21"/>
  <c r="F36" i="12"/>
  <c r="B36" i="12"/>
  <c r="F35" i="12"/>
  <c r="F13" i="12"/>
  <c r="B13" i="12"/>
  <c r="F12" i="12"/>
  <c r="F73" i="7"/>
  <c r="F12" i="2"/>
  <c r="B12" i="2"/>
  <c r="F11" i="2"/>
  <c r="F54" i="2"/>
  <c r="F52" i="2"/>
  <c r="F51" i="2"/>
  <c r="B51" i="2"/>
  <c r="F50" i="2"/>
  <c r="F49" i="2"/>
  <c r="B49" i="2"/>
  <c r="F48" i="2"/>
  <c r="F43" i="2"/>
  <c r="B43" i="2"/>
  <c r="F42" i="2"/>
  <c r="F114" i="7"/>
  <c r="B114" i="7"/>
  <c r="F113" i="7"/>
  <c r="F126" i="7" l="1"/>
  <c r="B126" i="7"/>
  <c r="F125" i="7"/>
  <c r="F51" i="38"/>
  <c r="F7" i="21"/>
  <c r="F8" i="21"/>
  <c r="F9" i="21"/>
  <c r="F10" i="21"/>
  <c r="F11" i="21"/>
  <c r="F12" i="21"/>
  <c r="F13" i="21"/>
  <c r="D8" i="21"/>
  <c r="D9" i="21"/>
  <c r="D10" i="21"/>
  <c r="D7" i="21"/>
  <c r="B51" i="38"/>
  <c r="B9" i="21"/>
  <c r="B11" i="21"/>
  <c r="D11" i="21"/>
  <c r="B31" i="2"/>
  <c r="F31" i="2"/>
  <c r="F32" i="2"/>
  <c r="D31" i="2"/>
  <c r="F50" i="38"/>
  <c r="D50" i="38"/>
  <c r="F127" i="7"/>
  <c r="F128" i="7"/>
  <c r="F129" i="7"/>
  <c r="F130" i="7"/>
  <c r="F131" i="7"/>
  <c r="D53" i="38"/>
  <c r="D51" i="38"/>
  <c r="F14" i="2"/>
  <c r="B14" i="2"/>
  <c r="F13" i="2"/>
  <c r="F80" i="7"/>
  <c r="B47" i="18"/>
  <c r="B45" i="18"/>
  <c r="B54" i="21"/>
  <c r="B10" i="2"/>
  <c r="F11" i="18"/>
  <c r="F16" i="18"/>
  <c r="F21" i="18"/>
  <c r="F26" i="18"/>
  <c r="F31" i="18"/>
  <c r="F36" i="18"/>
  <c r="F41" i="18"/>
  <c r="F42" i="18"/>
  <c r="F43" i="18"/>
  <c r="F45" i="18"/>
  <c r="F46" i="18"/>
  <c r="F47" i="18"/>
  <c r="F189" i="38"/>
  <c r="F190" i="38"/>
  <c r="F191" i="38"/>
  <c r="F193" i="38"/>
  <c r="F194" i="38"/>
  <c r="F195" i="38"/>
  <c r="F196" i="38"/>
  <c r="F197" i="38"/>
  <c r="F198" i="38"/>
  <c r="F199" i="38"/>
  <c r="F202" i="38"/>
  <c r="F203" i="38"/>
  <c r="F204" i="38"/>
  <c r="F205" i="38"/>
  <c r="F206" i="38"/>
  <c r="F207" i="38"/>
  <c r="F208" i="38"/>
  <c r="F209" i="38"/>
  <c r="F210" i="38"/>
  <c r="F211" i="38"/>
  <c r="F223" i="38"/>
  <c r="F224" i="38"/>
  <c r="F225" i="38"/>
  <c r="F226" i="38"/>
  <c r="F227" i="38"/>
  <c r="F228" i="38"/>
  <c r="F229" i="38"/>
  <c r="F230" i="38"/>
  <c r="F233" i="38"/>
  <c r="F234" i="38"/>
  <c r="F235" i="38"/>
  <c r="F236" i="38"/>
  <c r="F237" i="38"/>
  <c r="F238" i="38"/>
  <c r="F239" i="38"/>
  <c r="F241" i="38"/>
  <c r="F253" i="38"/>
  <c r="F254" i="38"/>
  <c r="F255" i="38"/>
  <c r="F256" i="38"/>
  <c r="F257" i="38"/>
  <c r="F258" i="38"/>
  <c r="F259" i="38"/>
  <c r="F260" i="38"/>
  <c r="F261" i="38"/>
  <c r="F262" i="38"/>
  <c r="F263" i="38"/>
  <c r="F264" i="38"/>
  <c r="F265" i="38"/>
  <c r="F266" i="38"/>
  <c r="F87" i="38"/>
  <c r="F88" i="38"/>
  <c r="F89" i="38"/>
  <c r="F101" i="38"/>
  <c r="F102" i="38"/>
  <c r="F103" i="38"/>
  <c r="F104" i="38"/>
  <c r="F105" i="38"/>
  <c r="F106" i="38"/>
  <c r="F109" i="38"/>
  <c r="F110" i="38"/>
  <c r="F111" i="38"/>
  <c r="F112" i="38"/>
  <c r="F118" i="38"/>
  <c r="F119" i="38"/>
  <c r="F120" i="38"/>
  <c r="F121" i="38"/>
  <c r="F122" i="38"/>
  <c r="F123" i="38"/>
  <c r="F125" i="38"/>
  <c r="F126" i="38"/>
  <c r="F127" i="38"/>
  <c r="F128" i="38"/>
  <c r="F129" i="38"/>
  <c r="F130" i="38"/>
  <c r="F131" i="38"/>
  <c r="F132" i="38"/>
  <c r="F133" i="38"/>
  <c r="F134" i="38"/>
  <c r="F135" i="38"/>
  <c r="F136" i="38"/>
  <c r="F137" i="38"/>
  <c r="F138" i="38"/>
  <c r="F139" i="38"/>
  <c r="F140" i="38"/>
  <c r="F152" i="38"/>
  <c r="F153" i="38"/>
  <c r="F154" i="38"/>
  <c r="F155" i="38"/>
  <c r="F156" i="38"/>
  <c r="F157" i="38"/>
  <c r="F158" i="38"/>
  <c r="F159" i="38"/>
  <c r="F160" i="38"/>
  <c r="F161" i="38"/>
  <c r="F162" i="38"/>
  <c r="F163" i="38"/>
  <c r="F164" i="38"/>
  <c r="F165" i="38"/>
  <c r="F166" i="38"/>
  <c r="F167" i="38"/>
  <c r="F170" i="38"/>
  <c r="F171" i="38"/>
  <c r="F172" i="38"/>
  <c r="F173" i="38"/>
  <c r="F85" i="38"/>
  <c r="F86" i="38"/>
  <c r="F10" i="38"/>
  <c r="F22" i="38"/>
  <c r="F23" i="38"/>
  <c r="F24" i="38"/>
  <c r="F26" i="38"/>
  <c r="F27" i="38"/>
  <c r="F28" i="38"/>
  <c r="F30" i="38"/>
  <c r="F42" i="38"/>
  <c r="F43" i="38"/>
  <c r="F44" i="38"/>
  <c r="F45" i="38"/>
  <c r="F46" i="38"/>
  <c r="F47" i="38"/>
  <c r="F48" i="38"/>
  <c r="F49" i="38"/>
  <c r="F53" i="38"/>
  <c r="F54" i="38"/>
  <c r="F55" i="38"/>
  <c r="F56" i="38"/>
  <c r="F57" i="38"/>
  <c r="F58" i="38"/>
  <c r="F59" i="38"/>
  <c r="F60" i="38"/>
  <c r="F61" i="38"/>
  <c r="F64" i="38"/>
  <c r="F65" i="38"/>
  <c r="F66" i="38"/>
  <c r="F67" i="38"/>
  <c r="F68" i="38"/>
  <c r="F69" i="38"/>
  <c r="F70" i="38"/>
  <c r="F71" i="38"/>
  <c r="F72" i="38"/>
  <c r="F73" i="38"/>
  <c r="F84" i="38"/>
  <c r="F8" i="38"/>
  <c r="F7" i="22"/>
  <c r="F19" i="22"/>
  <c r="F20" i="22"/>
  <c r="F21" i="22"/>
  <c r="F22" i="22"/>
  <c r="F23" i="22"/>
  <c r="F24" i="22"/>
  <c r="F25" i="22"/>
  <c r="F26" i="22"/>
  <c r="F27" i="22"/>
  <c r="F28" i="22"/>
  <c r="F29" i="22"/>
  <c r="F30" i="22"/>
  <c r="F31" i="22"/>
  <c r="F32" i="22"/>
  <c r="F34" i="22"/>
  <c r="F46" i="22"/>
  <c r="F47" i="22"/>
  <c r="F48" i="22"/>
  <c r="F49" i="22"/>
  <c r="F50" i="22"/>
  <c r="F51" i="22"/>
  <c r="F6" i="22"/>
  <c r="F56" i="21"/>
  <c r="F57" i="21"/>
  <c r="F58" i="21"/>
  <c r="F59" i="21"/>
  <c r="F60" i="21"/>
  <c r="F61" i="21"/>
  <c r="F62" i="21"/>
  <c r="F63" i="21"/>
  <c r="F64" i="21"/>
  <c r="F67" i="21"/>
  <c r="F68" i="21"/>
  <c r="F69" i="21"/>
  <c r="F70" i="21"/>
  <c r="F54" i="21"/>
  <c r="F55" i="21"/>
  <c r="F14" i="21"/>
  <c r="F15" i="21"/>
  <c r="F16" i="21"/>
  <c r="F17" i="21"/>
  <c r="F18" i="21"/>
  <c r="F19" i="21"/>
  <c r="F20" i="21"/>
  <c r="F21" i="21"/>
  <c r="F33" i="21"/>
  <c r="F34" i="21"/>
  <c r="F35" i="21"/>
  <c r="F36" i="21"/>
  <c r="F37" i="21"/>
  <c r="F38" i="21"/>
  <c r="F41" i="21"/>
  <c r="F42" i="21"/>
  <c r="F43" i="21"/>
  <c r="F44" i="21"/>
  <c r="F45" i="21"/>
  <c r="F46" i="21"/>
  <c r="F47" i="21"/>
  <c r="F48" i="21"/>
  <c r="F49" i="21"/>
  <c r="F50" i="21"/>
  <c r="F53" i="21"/>
  <c r="F6" i="21"/>
  <c r="F31" i="12"/>
  <c r="F32" i="12"/>
  <c r="F33" i="12"/>
  <c r="F34" i="12"/>
  <c r="F7" i="12"/>
  <c r="F18" i="12"/>
  <c r="F19" i="12"/>
  <c r="F6" i="12"/>
  <c r="F7" i="7"/>
  <c r="F10" i="7"/>
  <c r="F11" i="7"/>
  <c r="F12" i="7"/>
  <c r="F13" i="7"/>
  <c r="F14" i="7"/>
  <c r="F15" i="7"/>
  <c r="F16" i="7"/>
  <c r="F17" i="7"/>
  <c r="F18" i="7"/>
  <c r="F19" i="7"/>
  <c r="F22" i="7"/>
  <c r="F23" i="7"/>
  <c r="F24" i="7"/>
  <c r="F25" i="7"/>
  <c r="F26" i="7"/>
  <c r="F27" i="7"/>
  <c r="F28" i="7"/>
  <c r="F29" i="7"/>
  <c r="F30" i="7"/>
  <c r="F33" i="7"/>
  <c r="F34" i="7"/>
  <c r="F35" i="7"/>
  <c r="F36" i="7"/>
  <c r="F37" i="7"/>
  <c r="F38" i="7"/>
  <c r="F39" i="7"/>
  <c r="F40" i="7"/>
  <c r="F43" i="7"/>
  <c r="F44" i="7"/>
  <c r="F45" i="7"/>
  <c r="F46" i="7"/>
  <c r="F49" i="7"/>
  <c r="F50" i="7"/>
  <c r="F51" i="7"/>
  <c r="F52" i="7"/>
  <c r="F55" i="7"/>
  <c r="F56" i="7"/>
  <c r="F57" i="7"/>
  <c r="F58" i="7"/>
  <c r="F72" i="7"/>
  <c r="F74" i="7"/>
  <c r="F93" i="7"/>
  <c r="F94" i="7"/>
  <c r="F95" i="7"/>
  <c r="F96" i="7"/>
  <c r="F97" i="7"/>
  <c r="F98" i="7"/>
  <c r="F99" i="7"/>
  <c r="F100" i="7"/>
  <c r="F101" i="7"/>
  <c r="F102" i="7"/>
  <c r="F103" i="7"/>
  <c r="F104" i="7"/>
  <c r="F105" i="7"/>
  <c r="F106" i="7"/>
  <c r="F107" i="7"/>
  <c r="F108" i="7"/>
  <c r="F109" i="7"/>
  <c r="F110" i="7"/>
  <c r="F111" i="7"/>
  <c r="F112" i="7"/>
  <c r="F115" i="7"/>
  <c r="F116" i="7"/>
  <c r="F117" i="7"/>
  <c r="F118" i="7"/>
  <c r="F119" i="7"/>
  <c r="F120" i="7"/>
  <c r="F121" i="7"/>
  <c r="F122" i="7"/>
  <c r="F123" i="7"/>
  <c r="F124" i="7"/>
  <c r="F132" i="7"/>
  <c r="F6" i="7"/>
  <c r="F16" i="2"/>
  <c r="F28" i="2"/>
  <c r="F29" i="2"/>
  <c r="F30" i="2"/>
  <c r="F33" i="2"/>
  <c r="F34" i="2"/>
  <c r="F35" i="2"/>
  <c r="F66" i="2"/>
  <c r="F68" i="2"/>
  <c r="F69" i="2"/>
  <c r="F70" i="2"/>
  <c r="F71" i="2"/>
  <c r="F72" i="2"/>
  <c r="F73" i="2"/>
  <c r="F74" i="2"/>
  <c r="F75" i="2"/>
  <c r="F76" i="2"/>
  <c r="F77" i="2"/>
  <c r="F78" i="2"/>
  <c r="F79" i="2"/>
  <c r="F80" i="2"/>
  <c r="F81" i="2"/>
  <c r="F82" i="2"/>
  <c r="F83" i="2"/>
  <c r="F84" i="2"/>
  <c r="F85" i="2"/>
  <c r="F10" i="2"/>
  <c r="F15" i="2"/>
  <c r="F7" i="2"/>
  <c r="F8" i="2"/>
  <c r="F9" i="2"/>
  <c r="F6" i="2"/>
  <c r="B205" i="38" l="1"/>
  <c r="D54" i="21" l="1"/>
  <c r="D55" i="21"/>
  <c r="D56" i="21"/>
  <c r="D86" i="38"/>
  <c r="D85" i="38"/>
  <c r="B85" i="38"/>
  <c r="B89" i="38"/>
  <c r="D89" i="38"/>
  <c r="D88" i="38"/>
  <c r="D87" i="38"/>
  <c r="B87" i="38"/>
  <c r="D84" i="38"/>
  <c r="B128" i="38" l="1"/>
  <c r="D128" i="38"/>
  <c r="B26" i="38" l="1"/>
  <c r="B49" i="22" l="1"/>
  <c r="B32" i="22"/>
  <c r="B30" i="22"/>
  <c r="B28" i="22"/>
  <c r="B26" i="22"/>
  <c r="B24" i="22"/>
  <c r="D8" i="38" l="1"/>
  <c r="D10" i="38"/>
  <c r="D24" i="38"/>
  <c r="D26" i="38"/>
  <c r="D27" i="38"/>
  <c r="D28" i="38"/>
  <c r="D30" i="38"/>
  <c r="D44" i="38"/>
  <c r="D45" i="38"/>
  <c r="D46" i="38"/>
  <c r="D47" i="38"/>
  <c r="D48" i="38"/>
  <c r="D49" i="38"/>
  <c r="D54" i="38"/>
  <c r="D55" i="38"/>
  <c r="D56" i="38"/>
  <c r="D57" i="38"/>
  <c r="D58" i="38"/>
  <c r="D59" i="38"/>
  <c r="D60" i="38"/>
  <c r="D61" i="38"/>
  <c r="D64" i="38"/>
  <c r="D65" i="38"/>
  <c r="D66" i="38"/>
  <c r="D67" i="38"/>
  <c r="D68" i="38"/>
  <c r="D69" i="38"/>
  <c r="D70" i="38"/>
  <c r="D71" i="38"/>
  <c r="D72" i="38"/>
  <c r="D73" i="38"/>
  <c r="D103" i="38"/>
  <c r="D104" i="38"/>
  <c r="D105" i="38"/>
  <c r="D106" i="38"/>
  <c r="D109" i="38"/>
  <c r="D110" i="38"/>
  <c r="D111" i="38"/>
  <c r="D112" i="38"/>
  <c r="D118" i="38"/>
  <c r="D119" i="38"/>
  <c r="D120" i="38"/>
  <c r="D121" i="38"/>
  <c r="D122" i="38"/>
  <c r="D123" i="38"/>
  <c r="D125" i="38"/>
  <c r="D126" i="38"/>
  <c r="D127" i="38"/>
  <c r="D129" i="38"/>
  <c r="D130" i="38"/>
  <c r="D131" i="38"/>
  <c r="D132" i="38"/>
  <c r="D133" i="38"/>
  <c r="D134" i="38"/>
  <c r="D135" i="38"/>
  <c r="D136" i="38"/>
  <c r="D137" i="38"/>
  <c r="D138" i="38"/>
  <c r="D139" i="38"/>
  <c r="D140" i="38"/>
  <c r="D154" i="38"/>
  <c r="D155" i="38"/>
  <c r="D156" i="38"/>
  <c r="D157" i="38"/>
  <c r="D158" i="38"/>
  <c r="D159" i="38"/>
  <c r="D160" i="38"/>
  <c r="D161" i="38"/>
  <c r="D162" i="38"/>
  <c r="D163" i="38"/>
  <c r="D164" i="38"/>
  <c r="D165" i="38"/>
  <c r="D166" i="38"/>
  <c r="D167" i="38"/>
  <c r="D170" i="38"/>
  <c r="D171" i="38"/>
  <c r="D172" i="38"/>
  <c r="D173" i="38"/>
  <c r="D189" i="38"/>
  <c r="D191" i="38"/>
  <c r="D193" i="38"/>
  <c r="D194" i="38"/>
  <c r="D195" i="38"/>
  <c r="D196" i="38"/>
  <c r="D197" i="38"/>
  <c r="D198" i="38"/>
  <c r="D199" i="38"/>
  <c r="D202" i="38"/>
  <c r="D203" i="38"/>
  <c r="D204" i="38"/>
  <c r="D205" i="38"/>
  <c r="D206" i="38"/>
  <c r="D207" i="38"/>
  <c r="D208" i="38"/>
  <c r="D209" i="38"/>
  <c r="D210" i="38"/>
  <c r="D211" i="38"/>
  <c r="D225" i="38"/>
  <c r="D226" i="38"/>
  <c r="D227" i="38"/>
  <c r="D228" i="38"/>
  <c r="D229" i="38"/>
  <c r="D230" i="38"/>
  <c r="D233" i="38"/>
  <c r="D234" i="38"/>
  <c r="D235" i="38"/>
  <c r="D236" i="38"/>
  <c r="D237" i="38"/>
  <c r="D238" i="38"/>
  <c r="D239" i="38"/>
  <c r="D255" i="38"/>
  <c r="D256" i="38"/>
  <c r="D257" i="38"/>
  <c r="D258" i="38"/>
  <c r="D259" i="38"/>
  <c r="D260" i="38"/>
  <c r="D261" i="38"/>
  <c r="D262" i="38"/>
  <c r="D263" i="38"/>
  <c r="D264" i="38"/>
  <c r="D265" i="38"/>
  <c r="D266" i="38"/>
  <c r="B266" i="38" l="1"/>
  <c r="B264" i="38"/>
  <c r="B262" i="38"/>
  <c r="B260" i="38"/>
  <c r="B258" i="38"/>
  <c r="B256" i="38"/>
  <c r="B241" i="38"/>
  <c r="B238" i="38"/>
  <c r="B236" i="38"/>
  <c r="B234" i="38"/>
  <c r="B230" i="38"/>
  <c r="B228" i="38"/>
  <c r="B226" i="38"/>
  <c r="B211" i="38"/>
  <c r="B209" i="38"/>
  <c r="B207" i="38"/>
  <c r="B203" i="38"/>
  <c r="B199" i="38"/>
  <c r="B197" i="38"/>
  <c r="B195" i="38"/>
  <c r="B193" i="38"/>
  <c r="B173" i="38"/>
  <c r="B171" i="38"/>
  <c r="B167" i="38"/>
  <c r="B165" i="38"/>
  <c r="B163" i="38"/>
  <c r="B161" i="38"/>
  <c r="B159" i="38"/>
  <c r="B157" i="38"/>
  <c r="B155" i="38"/>
  <c r="B140" i="38"/>
  <c r="B138" i="38"/>
  <c r="B136" i="38"/>
  <c r="B134" i="38"/>
  <c r="B132" i="38"/>
  <c r="B130" i="38"/>
  <c r="B127" i="38"/>
  <c r="B125" i="38"/>
  <c r="B122" i="38"/>
  <c r="B120" i="38"/>
  <c r="B118" i="38"/>
  <c r="B112" i="38"/>
  <c r="B110" i="38"/>
  <c r="B106" i="38"/>
  <c r="B104" i="38"/>
  <c r="B73" i="38"/>
  <c r="B71" i="38"/>
  <c r="B69" i="38"/>
  <c r="B67" i="38"/>
  <c r="B65" i="38"/>
  <c r="B61" i="38"/>
  <c r="B59" i="38"/>
  <c r="B57" i="38"/>
  <c r="B56" i="38"/>
  <c r="B55" i="38"/>
  <c r="B53" i="38"/>
  <c r="B49" i="38"/>
  <c r="B47" i="38"/>
  <c r="B45" i="38"/>
  <c r="B30" i="38"/>
  <c r="B27" i="38"/>
  <c r="B10" i="38"/>
  <c r="B51" i="22"/>
  <c r="B22" i="22"/>
  <c r="B7" i="22"/>
  <c r="B70" i="21"/>
  <c r="B68" i="21"/>
  <c r="B64" i="21"/>
  <c r="B62" i="21"/>
  <c r="B60" i="21"/>
  <c r="B58" i="21"/>
  <c r="B56" i="21"/>
  <c r="B50" i="21"/>
  <c r="B48" i="21"/>
  <c r="B46" i="21"/>
  <c r="B44" i="21"/>
  <c r="B42" i="21"/>
  <c r="B38" i="21"/>
  <c r="B36" i="21"/>
  <c r="B21" i="21"/>
  <c r="B19" i="21"/>
  <c r="B17" i="21"/>
  <c r="B15" i="21"/>
  <c r="B13" i="21"/>
  <c r="B7" i="21"/>
  <c r="B34" i="12"/>
  <c r="B19" i="12"/>
  <c r="B7" i="12"/>
  <c r="B132" i="7"/>
  <c r="B130" i="7"/>
  <c r="B128" i="7"/>
  <c r="B124" i="7"/>
  <c r="B122" i="7"/>
  <c r="B120" i="7"/>
  <c r="B118" i="7"/>
  <c r="B116" i="7"/>
  <c r="B112" i="7"/>
  <c r="B110" i="7"/>
  <c r="B108" i="7"/>
  <c r="B106" i="7"/>
  <c r="B102" i="7"/>
  <c r="B100" i="7"/>
  <c r="B98" i="7"/>
  <c r="B96" i="7"/>
  <c r="B58" i="7"/>
  <c r="B56" i="7"/>
  <c r="B52" i="7"/>
  <c r="B50" i="7"/>
  <c r="B46" i="7"/>
  <c r="B44" i="7"/>
  <c r="B40" i="7"/>
  <c r="B38" i="7"/>
  <c r="B23" i="7"/>
  <c r="B19" i="7"/>
  <c r="B17" i="7"/>
  <c r="B15" i="7"/>
  <c r="B13" i="7"/>
  <c r="B7" i="7"/>
  <c r="B85" i="2" l="1"/>
  <c r="B84" i="2"/>
  <c r="B82" i="2"/>
  <c r="B80" i="2"/>
  <c r="B79" i="2"/>
  <c r="B77" i="2"/>
  <c r="B75" i="2"/>
  <c r="B73" i="2"/>
  <c r="B71" i="2"/>
  <c r="B69" i="2"/>
  <c r="B35" i="2"/>
  <c r="B33" i="2"/>
  <c r="B16" i="2"/>
  <c r="B8" i="2"/>
  <c r="BB21" i="5" l="1"/>
  <c r="K4" i="37" l="1"/>
  <c r="B7" i="37" l="1"/>
  <c r="B55" i="37"/>
  <c r="B54" i="37"/>
  <c r="B53" i="37"/>
  <c r="B52" i="37"/>
  <c r="B51" i="37"/>
  <c r="B50" i="37"/>
  <c r="B49" i="37"/>
  <c r="B48" i="37"/>
  <c r="B47" i="37"/>
  <c r="B46" i="37"/>
  <c r="B45" i="37"/>
  <c r="B44" i="37"/>
  <c r="B43" i="37"/>
  <c r="B42" i="37"/>
  <c r="B41" i="37"/>
  <c r="B40" i="37"/>
  <c r="B39" i="37"/>
  <c r="B38" i="37"/>
  <c r="B37" i="37"/>
  <c r="B36" i="37"/>
  <c r="B35" i="37"/>
  <c r="B34" i="37"/>
  <c r="B33" i="37"/>
  <c r="B32" i="37"/>
  <c r="B31" i="37"/>
  <c r="B30" i="37"/>
  <c r="B29" i="37"/>
  <c r="B28" i="37"/>
  <c r="B27" i="37"/>
  <c r="B26" i="37"/>
  <c r="B25" i="37"/>
  <c r="B24" i="37"/>
  <c r="B23" i="37"/>
  <c r="B22" i="37"/>
  <c r="B21" i="37"/>
  <c r="B20" i="37"/>
  <c r="B19" i="37"/>
  <c r="B18" i="37"/>
  <c r="B17" i="37"/>
  <c r="B16" i="37"/>
  <c r="B15" i="37"/>
  <c r="B14" i="37"/>
  <c r="B13" i="37"/>
  <c r="B12" i="37"/>
  <c r="B11" i="37"/>
  <c r="B10" i="37"/>
  <c r="B9" i="37"/>
  <c r="B8" i="37"/>
  <c r="D1" i="38" s="1"/>
  <c r="B6" i="37"/>
  <c r="D6" i="38" l="1"/>
  <c r="D315" i="38"/>
  <c r="D314" i="38"/>
  <c r="D313" i="38"/>
  <c r="D312" i="38"/>
  <c r="D311" i="38"/>
  <c r="D310" i="38"/>
  <c r="D309" i="38"/>
  <c r="D308" i="38"/>
  <c r="D307" i="38"/>
  <c r="D306" i="38"/>
  <c r="D305" i="38"/>
  <c r="D304" i="38"/>
  <c r="D303" i="38"/>
  <c r="D302" i="38"/>
  <c r="D301" i="38"/>
  <c r="D300" i="38"/>
  <c r="D299" i="38"/>
  <c r="D298" i="38"/>
  <c r="D297" i="38"/>
  <c r="D296" i="38"/>
  <c r="D295" i="38"/>
  <c r="D294" i="38"/>
  <c r="D293" i="38"/>
  <c r="D292" i="38"/>
  <c r="D291" i="38"/>
  <c r="D290" i="38"/>
  <c r="D289" i="38"/>
  <c r="D288" i="38"/>
  <c r="D287" i="38"/>
  <c r="D286" i="38"/>
  <c r="D285" i="38"/>
  <c r="D284" i="38"/>
  <c r="D283" i="38"/>
  <c r="D282" i="38"/>
  <c r="D281" i="38"/>
  <c r="D280" i="38"/>
  <c r="D279" i="38"/>
  <c r="D18" i="36" l="1"/>
  <c r="D16" i="36"/>
  <c r="D12" i="36"/>
  <c r="F11" i="36"/>
  <c r="D6" i="22"/>
  <c r="D7" i="22"/>
  <c r="D21" i="22"/>
  <c r="D22" i="22"/>
  <c r="D23" i="22"/>
  <c r="D24" i="22"/>
  <c r="D25" i="22"/>
  <c r="D26" i="22"/>
  <c r="D27" i="22"/>
  <c r="D28" i="22"/>
  <c r="D29" i="22"/>
  <c r="D30" i="22"/>
  <c r="D31" i="22"/>
  <c r="D32" i="22"/>
  <c r="D34" i="22"/>
  <c r="D48" i="22"/>
  <c r="D49" i="22"/>
  <c r="D50" i="22"/>
  <c r="D51" i="22"/>
  <c r="D6" i="21"/>
  <c r="D12" i="21"/>
  <c r="D13" i="21"/>
  <c r="D14" i="21"/>
  <c r="D15" i="21"/>
  <c r="D16" i="21"/>
  <c r="D17" i="21"/>
  <c r="D18" i="21"/>
  <c r="D19" i="21"/>
  <c r="D20" i="21"/>
  <c r="D21" i="21"/>
  <c r="D35" i="21"/>
  <c r="D36" i="21"/>
  <c r="D37" i="21"/>
  <c r="D38" i="21"/>
  <c r="D41" i="21"/>
  <c r="D42" i="21"/>
  <c r="D43" i="21"/>
  <c r="D44" i="21"/>
  <c r="D45" i="21"/>
  <c r="D46" i="21"/>
  <c r="D47" i="21"/>
  <c r="D48" i="21"/>
  <c r="D49" i="21"/>
  <c r="D50" i="21"/>
  <c r="D53" i="21"/>
  <c r="D57" i="21"/>
  <c r="D58" i="21"/>
  <c r="D59" i="21"/>
  <c r="D60" i="21"/>
  <c r="D61" i="21"/>
  <c r="D62" i="21"/>
  <c r="D63" i="21"/>
  <c r="D64" i="21"/>
  <c r="D67" i="21"/>
  <c r="D68" i="21"/>
  <c r="D69" i="21"/>
  <c r="D70" i="21"/>
  <c r="D7" i="12"/>
  <c r="D33" i="12"/>
  <c r="D34" i="12"/>
  <c r="D7" i="2"/>
  <c r="D30" i="2"/>
  <c r="D68" i="2"/>
  <c r="D69" i="2"/>
  <c r="A7" i="37"/>
  <c r="A8" i="37" l="1"/>
  <c r="A9" i="37" s="1"/>
  <c r="A10" i="37" s="1"/>
  <c r="A11" i="37" s="1"/>
  <c r="A12" i="37" s="1"/>
  <c r="A13" i="37" s="1"/>
  <c r="A14" i="37" s="1"/>
  <c r="A15" i="37" s="1"/>
  <c r="A16" i="37" s="1"/>
  <c r="A17" i="37" s="1"/>
  <c r="A18" i="37" s="1"/>
  <c r="A19" i="37" s="1"/>
  <c r="A20" i="37" s="1"/>
  <c r="A21" i="37" s="1"/>
  <c r="A22" i="37" s="1"/>
  <c r="A23" i="37" s="1"/>
  <c r="A24" i="37" s="1"/>
  <c r="A25" i="37" s="1"/>
  <c r="A26" i="37" s="1"/>
  <c r="A27" i="37" s="1"/>
  <c r="A28" i="37" s="1"/>
  <c r="A29" i="37" s="1"/>
  <c r="A30" i="37" s="1"/>
  <c r="A31" i="37" s="1"/>
  <c r="A32" i="37" s="1"/>
  <c r="A33" i="37" s="1"/>
  <c r="A34" i="37" s="1"/>
  <c r="A35" i="37" s="1"/>
  <c r="A36" i="37" s="1"/>
  <c r="A37" i="37" s="1"/>
  <c r="A38" i="37" s="1"/>
  <c r="A39" i="37" s="1"/>
  <c r="A40" i="37" s="1"/>
  <c r="A41" i="37" s="1"/>
  <c r="A42" i="37" s="1"/>
  <c r="A43" i="37" s="1"/>
  <c r="A44" i="37" s="1"/>
  <c r="A45" i="37" s="1"/>
  <c r="A46" i="37" s="1"/>
  <c r="A47" i="37" s="1"/>
  <c r="A48" i="37" s="1"/>
  <c r="A49" i="37" s="1"/>
  <c r="A50" i="37" s="1"/>
  <c r="A51" i="37" s="1"/>
  <c r="A52" i="37" s="1"/>
  <c r="A53" i="37" s="1"/>
  <c r="A54" i="37" s="1"/>
  <c r="A55" i="37" s="1"/>
  <c r="D6" i="2"/>
  <c r="D8" i="36"/>
  <c r="D7" i="36"/>
  <c r="D22" i="36"/>
  <c r="D21" i="36"/>
  <c r="D20" i="36"/>
  <c r="D1" i="22" l="1"/>
  <c r="D1" i="21"/>
  <c r="D1" i="12"/>
  <c r="D85" i="12"/>
  <c r="D84" i="12"/>
  <c r="D83" i="12"/>
  <c r="D82" i="12"/>
  <c r="D81" i="12"/>
  <c r="D80" i="12"/>
  <c r="D79" i="12"/>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1" i="7" l="1"/>
  <c r="D1" i="2" l="1"/>
  <c r="N1" i="16"/>
  <c r="BE1" i="5"/>
</calcChain>
</file>

<file path=xl/sharedStrings.xml><?xml version="1.0" encoding="utf-8"?>
<sst xmlns="http://schemas.openxmlformats.org/spreadsheetml/2006/main" count="927" uniqueCount="420">
  <si>
    <t>小平大学　領域６（01○○学部）</t>
    <rPh sb="13" eb="15">
      <t>ガクブ</t>
    </rPh>
    <phoneticPr fontId="20"/>
  </si>
  <si>
    <t>←このシートのページ総数（自動入力）</t>
    <phoneticPr fontId="20"/>
  </si>
  <si>
    <t>Ⅱ　基準ごとの自己評価</t>
  </si>
  <si>
    <t>　シート「総括表」の組織番号</t>
    <rPh sb="5" eb="8">
      <t>ソウカツヒョウ</t>
    </rPh>
    <rPh sb="10" eb="12">
      <t>ソシキ</t>
    </rPh>
    <rPh sb="12" eb="14">
      <t>バンゴウ</t>
    </rPh>
    <phoneticPr fontId="20"/>
  </si>
  <si>
    <t>評価名</t>
    <rPh sb="0" eb="2">
      <t>ヒョウカ</t>
    </rPh>
    <rPh sb="2" eb="3">
      <t>メイ</t>
    </rPh>
    <phoneticPr fontId="20"/>
  </si>
  <si>
    <t>評価機関名</t>
    <rPh sb="0" eb="2">
      <t>ヒョウカ</t>
    </rPh>
    <rPh sb="2" eb="4">
      <t>キカン</t>
    </rPh>
    <rPh sb="4" eb="5">
      <t>メイ</t>
    </rPh>
    <phoneticPr fontId="20"/>
  </si>
  <si>
    <t>領域６　教育課程と学習成果に関する基準</t>
    <phoneticPr fontId="20"/>
  </si>
  <si>
    <t>＊行が不足する場合は、「挿入」してください。</t>
    <rPh sb="1" eb="2">
      <t>ギョウ</t>
    </rPh>
    <rPh sb="3" eb="5">
      <t>フソク</t>
    </rPh>
    <rPh sb="7" eb="9">
      <t>バアイ</t>
    </rPh>
    <rPh sb="12" eb="14">
      <t>ソウニュウ</t>
    </rPh>
    <phoneticPr fontId="20"/>
  </si>
  <si>
    <t>：「該当なし」</t>
    <phoneticPr fontId="20"/>
  </si>
  <si>
    <t>＊再掲については、同一資料を使用した場合、自動表示となっています。</t>
    <rPh sb="1" eb="3">
      <t>サイケイ</t>
    </rPh>
    <rPh sb="9" eb="11">
      <t>ドウイツ</t>
    </rPh>
    <rPh sb="11" eb="13">
      <t>シリョウ</t>
    </rPh>
    <rPh sb="14" eb="16">
      <t>シヨウ</t>
    </rPh>
    <rPh sb="18" eb="20">
      <t>バアイ</t>
    </rPh>
    <rPh sb="21" eb="23">
      <t>ジドウ</t>
    </rPh>
    <rPh sb="23" eb="25">
      <t>ヒョウジ</t>
    </rPh>
    <phoneticPr fontId="20"/>
  </si>
  <si>
    <t>基準６－３　教育課程の編成及び授業科目の内容が、学位授与方針及び教育課程方針に則して、体系的であり相応しい水準であること</t>
    <phoneticPr fontId="20"/>
  </si>
  <si>
    <t>＊結合しているセルは、印刷表示（PDF化）にする際に、文字が切れないように調整してください。</t>
    <rPh sb="1" eb="3">
      <t>ケツゴウ</t>
    </rPh>
    <phoneticPr fontId="20"/>
  </si>
  <si>
    <t>分析項目</t>
  </si>
  <si>
    <t>分析項目に係る別紙様式、根拠資料・データ欄</t>
    <phoneticPr fontId="20"/>
  </si>
  <si>
    <t>備考</t>
    <rPh sb="0" eb="2">
      <t>ビコウ</t>
    </rPh>
    <phoneticPr fontId="20"/>
  </si>
  <si>
    <t>ファイル名
（FileList＿Srcシートからコピー＆ペースト）</t>
    <rPh sb="4" eb="5">
      <t>メイ</t>
    </rPh>
    <phoneticPr fontId="20"/>
  </si>
  <si>
    <t>URL（自動表示）</t>
    <phoneticPr fontId="20"/>
  </si>
  <si>
    <t>こ
こ
よ
り
右
側
の
列
は
黄
枠
の
部
分
以
外
編
集
し
な
い
で
く
だ
さ
い</t>
    <rPh sb="18" eb="19">
      <t>コウ</t>
    </rPh>
    <rPh sb="20" eb="21">
      <t>ワク</t>
    </rPh>
    <rPh sb="24" eb="25">
      <t>ブ</t>
    </rPh>
    <rPh sb="26" eb="27">
      <t>フン</t>
    </rPh>
    <rPh sb="28" eb="29">
      <t>イ</t>
    </rPh>
    <rPh sb="30" eb="31">
      <t>ガイ</t>
    </rPh>
    <phoneticPr fontId="20"/>
  </si>
  <si>
    <t xml:space="preserve">［分析項目６－３－１］
　教育課程の編成が、体系性を有していること
</t>
    <phoneticPr fontId="20"/>
  </si>
  <si>
    <t>https:~~~~~~~~~~~~~~~~~~</t>
    <phoneticPr fontId="20"/>
  </si>
  <si>
    <t>・授業科目の開設状況が確認できる資料（コース、教養・専門基礎・専門等の分類、年次配当、必修・選択等の別）</t>
    <phoneticPr fontId="20"/>
  </si>
  <si>
    <t>p.12</t>
    <phoneticPr fontId="20"/>
  </si>
  <si>
    <r>
      <t xml:space="preserve">［分析項目６－３－２］
　授業科目の内容が、授与する学位に相応しい水準となっていること
</t>
    </r>
    <r>
      <rPr>
        <sz val="9"/>
        <color theme="0" tint="-0.14999847407452621"/>
        <rFont val="ＭＳ ゴシック"/>
        <family val="3"/>
        <charset val="128"/>
      </rPr>
      <t/>
    </r>
    <phoneticPr fontId="20"/>
  </si>
  <si>
    <t>https:~~~~~~~~~~~~~~~~~~</t>
  </si>
  <si>
    <t>3条</t>
    <rPh sb="1" eb="2">
      <t>ジョウ</t>
    </rPh>
    <phoneticPr fontId="20"/>
  </si>
  <si>
    <t>基準６－４　学位授与方針及び教育課程方針に則して、適切な授業形態、学習指導法が採用されていること</t>
    <phoneticPr fontId="20"/>
  </si>
  <si>
    <t>再掲</t>
    <phoneticPr fontId="20"/>
  </si>
  <si>
    <t xml:space="preserve">［分析項目６－４－５］
　専門職大学院を設置している場合は、履修登録の上限設定の制度（ＣＡＰ制度）を適切に設けていること
</t>
    <phoneticPr fontId="20"/>
  </si>
  <si>
    <t>【基準に係る判断】　以上の分析内容を踏まえ、当該基準を満たすか満たさないか。</t>
    <phoneticPr fontId="20"/>
  </si>
  <si>
    <t>　■　当該基準を満たす</t>
  </si>
  <si>
    <t>end</t>
    <phoneticPr fontId="20"/>
  </si>
  <si>
    <t>←削除しないでください。</t>
    <rPh sb="1" eb="3">
      <t>サクジョ</t>
    </rPh>
    <phoneticPr fontId="20"/>
  </si>
  <si>
    <t>ファイル名</t>
    <rPh sb="4" eb="5">
      <t>メイ</t>
    </rPh>
    <phoneticPr fontId="24"/>
  </si>
  <si>
    <t>ファイル名_拡張子</t>
    <rPh sb="4" eb="5">
      <t>メイ</t>
    </rPh>
    <rPh sb="6" eb="9">
      <t>カクチョウシ</t>
    </rPh>
    <phoneticPr fontId="20"/>
  </si>
  <si>
    <t>URL</t>
    <phoneticPr fontId="24"/>
  </si>
  <si>
    <t>更新日時</t>
    <rPh sb="0" eb="2">
      <t>コウシン</t>
    </rPh>
    <rPh sb="2" eb="4">
      <t>ニチジ</t>
    </rPh>
    <phoneticPr fontId="20"/>
  </si>
  <si>
    <t>更新者</t>
    <rPh sb="0" eb="3">
      <t>コウシンシャ</t>
    </rPh>
    <phoneticPr fontId="20"/>
  </si>
  <si>
    <t>バージョン</t>
    <phoneticPr fontId="20"/>
  </si>
  <si>
    <t>大学機関別認証評価</t>
  </si>
  <si>
    <t>自己評価書</t>
    <phoneticPr fontId="20"/>
  </si>
  <si>
    <t>○○大学</t>
    <rPh sb="2" eb="4">
      <t>ダイガク</t>
    </rPh>
    <phoneticPr fontId="20"/>
  </si>
  <si>
    <t>←大学名を記載してください。</t>
    <rPh sb="1" eb="4">
      <t>ダイガクメイ</t>
    </rPh>
    <rPh sb="5" eb="7">
      <t>キサイ</t>
    </rPh>
    <phoneticPr fontId="20"/>
  </si>
  <si>
    <t>←自動表示</t>
    <rPh sb="1" eb="3">
      <t>ジドウ</t>
    </rPh>
    <rPh sb="3" eb="5">
      <t>ヒョウジ</t>
    </rPh>
    <phoneticPr fontId="20"/>
  </si>
  <si>
    <t>目　　　　　次</t>
    <phoneticPr fontId="20"/>
  </si>
  <si>
    <t>Ⅰ　大学の現況、目的及び特徴　・・・・・・・・・・・・・・・・・・・・・・・・・・・・・・・・・・・・・・・・・・・・・・・・・・・</t>
    <phoneticPr fontId="20"/>
  </si>
  <si>
    <t>Ⅱ  基準ごとの自己評価</t>
    <phoneticPr fontId="20"/>
  </si>
  <si>
    <t>　　　領域２　内部質保証に関する基準　・・・・・・・・・・・・・・・・・・・・・・・・・・・・・・・・・・・・・・・・・・・・・・・</t>
    <phoneticPr fontId="20"/>
  </si>
  <si>
    <t>　　　領域４　施設及び設備並びに学生支援に関する基準　　・・・・・・・・・・・・・・・・・・・・・・・・・・・・・・・・・・・・・・</t>
    <rPh sb="3" eb="5">
      <t>リョウイキ</t>
    </rPh>
    <phoneticPr fontId="20"/>
  </si>
  <si>
    <t>　　　領域５　学生の受入に関する基準　・・・・・・・・・・・・・・・・・・・・・・・・・・・・・・・・・・・・・・・・・・・・・・・</t>
    <phoneticPr fontId="20"/>
  </si>
  <si>
    <t>　　　領域６　教育課程と学習成果に関する基準　・・・・・・・・・・・・・・・・・・・・・・・・・・・・・・・・・・・・・・・・・・・</t>
    <phoneticPr fontId="20"/>
  </si>
  <si>
    <t>基準の判断　総括表</t>
    <rPh sb="0" eb="2">
      <t>キジュン</t>
    </rPh>
    <rPh sb="3" eb="5">
      <t>ハンダン</t>
    </rPh>
    <rPh sb="6" eb="9">
      <t>ソウカツヒョウ</t>
    </rPh>
    <phoneticPr fontId="20"/>
  </si>
  <si>
    <t xml:space="preserve"> ・・・・・・・・・・・・・・・・・・・・・・・・・・・・</t>
    <phoneticPr fontId="20"/>
  </si>
  <si>
    <t xml:space="preserve"> ・・・・・・・・・・・・・・・・・・・・・・・・・・・</t>
    <phoneticPr fontId="20"/>
  </si>
  <si>
    <t>←別紙様式2-1-2に記載した教育研究上の基本組織名を記載ください。ただし、学生募集を停止した教育研究上の基本組織は記載しないでください。</t>
  </si>
  <si>
    <t>＊不要な行は、印刷範囲外とするか削除してください。</t>
    <rPh sb="7" eb="9">
      <t>インサツ</t>
    </rPh>
    <rPh sb="9" eb="11">
      <t>ハンイ</t>
    </rPh>
    <rPh sb="11" eb="12">
      <t>ガイ</t>
    </rPh>
    <phoneticPr fontId="20"/>
  </si>
  <si>
    <t>←このシートのページ総数（自動表示）</t>
    <rPh sb="10" eb="12">
      <t>ソウスウ</t>
    </rPh>
    <rPh sb="13" eb="15">
      <t>ジドウ</t>
    </rPh>
    <rPh sb="15" eb="17">
      <t>ヒョウジ</t>
    </rPh>
    <phoneticPr fontId="20"/>
  </si>
  <si>
    <t>Ⅰ　大学の現況、目的及び特徴</t>
    <phoneticPr fontId="20"/>
  </si>
  <si>
    <t>１　現況</t>
  </si>
  <si>
    <t>＊適宜、行の挿入、高さの修正、セルの結合、表の使用等を行ってください。</t>
    <rPh sb="1" eb="3">
      <t>テキギ</t>
    </rPh>
    <rPh sb="4" eb="5">
      <t>ギョウ</t>
    </rPh>
    <rPh sb="6" eb="8">
      <t>ソウニュウ</t>
    </rPh>
    <rPh sb="9" eb="10">
      <t>タカ</t>
    </rPh>
    <rPh sb="12" eb="14">
      <t>シュウセイ</t>
    </rPh>
    <rPh sb="18" eb="20">
      <t>ケツゴウ</t>
    </rPh>
    <rPh sb="21" eb="22">
      <t>ヒョウ</t>
    </rPh>
    <rPh sb="23" eb="25">
      <t>シヨウ</t>
    </rPh>
    <rPh sb="25" eb="26">
      <t>トウ</t>
    </rPh>
    <rPh sb="27" eb="28">
      <t>オコナ</t>
    </rPh>
    <phoneticPr fontId="20"/>
  </si>
  <si>
    <t>　（１）大学名　○○大学</t>
    <rPh sb="10" eb="12">
      <t>ダイガク</t>
    </rPh>
    <phoneticPr fontId="20"/>
  </si>
  <si>
    <t>＊印刷表示（PDF化）にする際に、文字が切れないように調整してください。</t>
    <rPh sb="1" eb="3">
      <t>インサツ</t>
    </rPh>
    <rPh sb="3" eb="5">
      <t>ヒョウジ</t>
    </rPh>
    <rPh sb="9" eb="10">
      <t>カ</t>
    </rPh>
    <rPh sb="14" eb="15">
      <t>サイ</t>
    </rPh>
    <rPh sb="17" eb="19">
      <t>モジ</t>
    </rPh>
    <rPh sb="20" eb="21">
      <t>キ</t>
    </rPh>
    <rPh sb="27" eb="29">
      <t>チョウセイ</t>
    </rPh>
    <phoneticPr fontId="20"/>
  </si>
  <si>
    <t>　（２）所在地　○○県○○市</t>
    <phoneticPr fontId="20"/>
  </si>
  <si>
    <t>　（３）教育研究上の基本組織</t>
    <phoneticPr fontId="20"/>
  </si>
  <si>
    <t>学士課程</t>
  </si>
  <si>
    <t>○○学部、○○学部、○○学部</t>
  </si>
  <si>
    <t>大学院課程</t>
  </si>
  <si>
    <t>○○研究科、○○研究科、○○研究科</t>
  </si>
  <si>
    <t>　（４）学生数及び教員数（令和○年５月１日現在）</t>
    <rPh sb="13" eb="15">
      <t>レイワ</t>
    </rPh>
    <phoneticPr fontId="20"/>
  </si>
  <si>
    <t>学生数</t>
  </si>
  <si>
    <t>学部○○人、大学院○○人</t>
  </si>
  <si>
    <t>教員数</t>
  </si>
  <si>
    <t>専任教員数：○○人、助手数：○○人</t>
  </si>
  <si>
    <t>２　大学等の目的</t>
  </si>
  <si>
    <t>３　特徴</t>
  </si>
  <si>
    <t>基準１－１　教育研究上の基本組織が、大学等の目的に照らして適切に構成されていること</t>
  </si>
  <si>
    <t>ファイル名（FileList＿Srcシートからコピー＆ペースト）</t>
    <rPh sb="4" eb="5">
      <t>メイ</t>
    </rPh>
    <phoneticPr fontId="20"/>
  </si>
  <si>
    <t>URL（自動表示）</t>
    <rPh sb="4" eb="8">
      <t>ジドウヒョウジ</t>
    </rPh>
    <phoneticPr fontId="20"/>
  </si>
  <si>
    <t xml:space="preserve">こ
こ
よ
り
右
側
の
列
は
編
集
し
な
い
で
く
だ
さ
い
</t>
    <phoneticPr fontId="20"/>
  </si>
  <si>
    <t>［分析項目１－１－１］
　学部及びその学科並びに研究科及びその専攻の構成（学部、学科以外の基本的組織を設置している場合は、その構成）が、大学及びそれぞれの組織の目的を達成する上で適切なものとなっていること</t>
    <phoneticPr fontId="20"/>
  </si>
  <si>
    <t>・自己評価書の「Ⅰ　大学の現況、目的及び特徴」に記載のため、新たな資料は不要</t>
    <phoneticPr fontId="20"/>
  </si>
  <si>
    <t>・前回評価以降に改組があった場合は、大学の設置等の認可申請・届出に係る提出書類の様式（別記様式第２号（その１の１）基本計画書）</t>
    <phoneticPr fontId="20"/>
  </si>
  <si>
    <t>・共同教育課程等を置いている場合は、大学間で取り交わされた協定書、教育課程の編成・実施その他運営のための協議会の設置を定める文書及びその協議会の開催状況が分かる資料</t>
    <rPh sb="7" eb="8">
      <t>トウ</t>
    </rPh>
    <phoneticPr fontId="20"/>
  </si>
  <si>
    <t>・文部科学大臣の認定を受けている法曹養成連携協定がある場合は、大学間で取り交わされた有効な協定書</t>
    <phoneticPr fontId="20"/>
  </si>
  <si>
    <t>・大学設置基準第57条等により、教育課程等に関する事項の改善に係る先導的な取組に関する特例の認定を受けている場合は、申請書（様式１）、申請計画書（様式２）、教育課程等特例認定大学等の認定等に関する規程第１条各号（第４号及び第５号を除く。）に掲げる基準に適合することを証する書類（様式３）、及び認定結果通知</t>
    <phoneticPr fontId="20"/>
  </si>
  <si>
    <t>（リストから選択してください）</t>
  </si>
  <si>
    <t>・教員の年齢別・性別内訳（別紙様式１－２－２）</t>
  </si>
  <si>
    <t xml:space="preserve">［分析項目１－３－１］
　教員の組織的な役割分担の下で、教育研究に係る責任の所在が明確になっていること
</t>
    <phoneticPr fontId="20"/>
  </si>
  <si>
    <t>・組織体制が確認できる規定類（学則、運営組織規定）</t>
    <phoneticPr fontId="20"/>
  </si>
  <si>
    <t>・責任体制が確認できる規定類（学則、運営組織規定）</t>
    <phoneticPr fontId="20"/>
  </si>
  <si>
    <t>・責任者の氏名が分かる資料</t>
    <phoneticPr fontId="20"/>
  </si>
  <si>
    <t xml:space="preserve">［分析項目１－３－２］
　教授会等が、教育活動に係る重要事項を審議するための必要な活動を行っていること
</t>
    <phoneticPr fontId="20"/>
  </si>
  <si>
    <t>・規定上の開催頻度と前年度における開催実績一覧（別紙様式１－３－２）</t>
    <phoneticPr fontId="20"/>
  </si>
  <si>
    <t>・教授会等の運営規定等</t>
    <phoneticPr fontId="20"/>
  </si>
  <si>
    <t>・規定上の開催頻度と前年度における開催実績一覧（別紙様式１－３－３）</t>
    <phoneticPr fontId="20"/>
  </si>
  <si>
    <t>・運営規定等</t>
    <phoneticPr fontId="20"/>
  </si>
  <si>
    <t>領域２　内部質保証に関する基準</t>
    <phoneticPr fontId="20"/>
  </si>
  <si>
    <t>基準２－１　【重点評価項目】内部質保証に係る体制が明確に規定されていること</t>
    <phoneticPr fontId="20"/>
  </si>
  <si>
    <t>こ
こ
よ
り
右
側
の
列
は
編
集
し
な
い
で
く
だ
さ
い</t>
    <phoneticPr fontId="20"/>
  </si>
  <si>
    <t xml:space="preserve">［分析項目２－１－１］
　大学等の教育研究活動等の質及び学生の学習成果の水準について、継続的に維持、向上を図ることを目的とした全学的な体制（以下「機関別内部質保証体制」という。）を整備していること
</t>
  </si>
  <si>
    <t>・内部質保証に係る責任体制等一覧（別紙様式２－１－１）</t>
    <phoneticPr fontId="20"/>
  </si>
  <si>
    <t>・明文化された規定類</t>
    <phoneticPr fontId="20"/>
  </si>
  <si>
    <t xml:space="preserve">［分析項目２－１－２］
　それぞれの教育研究上の基本組織が、教育課程について責任をもつように質保証の体制が整備されていること
</t>
    <phoneticPr fontId="20"/>
  </si>
  <si>
    <t>・教育研究上の基本組織一覧（別紙様式２－１－２）</t>
    <phoneticPr fontId="20"/>
  </si>
  <si>
    <t>基準２－２　【重点評価項目】内部質保証のための手順が明確に規定されていること</t>
    <phoneticPr fontId="20"/>
  </si>
  <si>
    <t>基準２－３　【重点評価項目】 内部質保証が有効に機能していること</t>
    <phoneticPr fontId="20"/>
  </si>
  <si>
    <t>・計画等の進捗状況一覧（別紙様式２－３－１）</t>
    <phoneticPr fontId="20"/>
  </si>
  <si>
    <t>・学士課程における教育上の指導能力に関する評価の実施状況が確認できる資料</t>
    <phoneticPr fontId="20"/>
  </si>
  <si>
    <t>・大学院課程における教育研究上の指導能力（専門職学位課程にあっては教育上の指導能力）に関する評価の実施状況が確認できる資料</t>
    <phoneticPr fontId="20"/>
  </si>
  <si>
    <t>・教員の業績評価の内容、実施方法、実施状況が確認できる資料（実施要項、業績評価結果の報告書等）</t>
    <phoneticPr fontId="20"/>
  </si>
  <si>
    <t>・反映される規定がある場合は明文化された規定類</t>
    <phoneticPr fontId="20"/>
  </si>
  <si>
    <t>・教員の業績評価の内容、実施方法、実施状況が確認できる資料（業績評価に関連する規定、実施要項、業績評価結果の報告書等）</t>
    <phoneticPr fontId="20"/>
  </si>
  <si>
    <t>・教務関係等事務組織図及び事務職員の事務分掌、配置状況が確認できる資料</t>
    <phoneticPr fontId="20"/>
  </si>
  <si>
    <t>・教育活動に関わる技術職員、図書館専門職員等の配置状況が確認できる資料</t>
    <phoneticPr fontId="20"/>
  </si>
  <si>
    <t>基準３－１　財務運営が大学等の目的に照らして適切であること</t>
    <phoneticPr fontId="20"/>
  </si>
  <si>
    <t>・上記財務諸表に係る監事、会計監査人の監査報告書</t>
    <phoneticPr fontId="20"/>
  </si>
  <si>
    <t>・分析の手順に示された理由がある場合に、その理由を記載した書類</t>
    <phoneticPr fontId="20"/>
  </si>
  <si>
    <t>分析項目</t>
    <phoneticPr fontId="20"/>
  </si>
  <si>
    <t xml:space="preserve">［分析項目３－２－２］
　法令遵守に係る取組及び危機管理に係る取組のための体制が整備されていること
</t>
    <phoneticPr fontId="20"/>
  </si>
  <si>
    <t>・法令遵守事項一覧（別紙様式３－２－２）
・危機管理体制等一覧（別紙様式３－２－２）</t>
    <phoneticPr fontId="20"/>
  </si>
  <si>
    <t>・根拠となる規定類</t>
    <phoneticPr fontId="20"/>
  </si>
  <si>
    <t>領域４　施設及び設備並びに学生支援に関する基準</t>
    <phoneticPr fontId="20"/>
  </si>
  <si>
    <t>基準４－１　教育研究組織及び教育課程に対応した施設及び設備が整備され、有効に活用されていること</t>
    <phoneticPr fontId="20"/>
  </si>
  <si>
    <t xml:space="preserve">［分析項目４－１－１］
　教育研究活動を展開する上で必要な施設・設備を法令に基づき整備していること
</t>
    <phoneticPr fontId="20"/>
  </si>
  <si>
    <t>・夜間の授業又は２以上のキャンパスでの教育の実施状況一覧（別紙様式４－１－１）</t>
    <phoneticPr fontId="20"/>
  </si>
  <si>
    <t>・附属施設等一覧（別紙様式４－１－２）</t>
    <phoneticPr fontId="20"/>
  </si>
  <si>
    <t>［分析項目４－１－３］
　施設・設備における安全性について、配慮していること</t>
    <phoneticPr fontId="20"/>
  </si>
  <si>
    <t>・施設・設備の耐震化、バリアフリー化等の整備状況及び安全・防犯面への配慮の状況（別紙様式４－１－３）</t>
    <phoneticPr fontId="20"/>
  </si>
  <si>
    <t>・学術情報基盤実態調査（コンピュータ及びネットワーク編）等</t>
    <rPh sb="28" eb="29">
      <t>トウ</t>
    </rPh>
    <phoneticPr fontId="20"/>
  </si>
  <si>
    <t>［分析項目４－１－５］
　大学組織の一部としての図書館において、教育研究上必要な資料を利用可能な状態に整備し、有効に活用されていること</t>
    <phoneticPr fontId="20"/>
  </si>
  <si>
    <t>・学術情報基盤実態調査（大学図書館編）</t>
    <phoneticPr fontId="20"/>
  </si>
  <si>
    <t>［分析項目４－１－６］
　自習室、グループ討議室、情報機器室、教室・教育設備等の授業時間外使用等による自主的学習環境が十分に整備され、効果的に利用されていること</t>
    <phoneticPr fontId="20"/>
  </si>
  <si>
    <t>・自主的学習環境整備状況一覧（別紙様式４－１－６）</t>
    <phoneticPr fontId="20"/>
  </si>
  <si>
    <t>基準４－２　学生に対して、生活や進路、課外活動、経済面での援助等に関する相談・助言、支援が行われていること</t>
    <phoneticPr fontId="20"/>
  </si>
  <si>
    <t>［分析項目４－２－１］
　学生の生活、健康、就職等進路に関する相談・助言体制及び各種ハラスメント等に関する相談・助言体制を整備していること</t>
    <phoneticPr fontId="20"/>
  </si>
  <si>
    <t>・相談・助言体制等一覧（別紙様式４－２－１）</t>
    <phoneticPr fontId="20"/>
  </si>
  <si>
    <t>・保健（管理）センター、学生相談室、就職支援室等を設置している場合は、その概要や相談・助言体制（相談員、カウンセラーの配置等）が確認できる資料</t>
    <phoneticPr fontId="20"/>
  </si>
  <si>
    <t>・各種ハラスメント等の相談体制や対策方法が確認できる資料（取扱要項等）</t>
    <phoneticPr fontId="20"/>
  </si>
  <si>
    <t>・生活支援制度の利用実績が確認できる資料</t>
    <phoneticPr fontId="20"/>
  </si>
  <si>
    <t>［分析項目４－２－２］
　学生の部活動や自治会活動等の課外活動が円滑に行われるよう、必要な支援を行っていること</t>
    <phoneticPr fontId="20"/>
  </si>
  <si>
    <t>・課外活動に係る支援状況一覧（別紙様式４－２－２）</t>
    <phoneticPr fontId="20"/>
  </si>
  <si>
    <t>［分析項目４－２－３］
　留学生への生活支援等を行う体制を整備し、必要に応じて生活支援等を行っていること</t>
    <phoneticPr fontId="20"/>
  </si>
  <si>
    <t>・留学生への生活支援の内容及び実施体制（別紙様式４－２－３）</t>
    <rPh sb="11" eb="13">
      <t>ナイヨウ</t>
    </rPh>
    <rPh sb="13" eb="14">
      <t>オヨ</t>
    </rPh>
    <rPh sb="15" eb="17">
      <t>ジッシ</t>
    </rPh>
    <rPh sb="17" eb="19">
      <t>タイセイ</t>
    </rPh>
    <phoneticPr fontId="20"/>
  </si>
  <si>
    <t>［分析項目４－２－４］
　障害のある学生その他特別な支援を行うことが必要と考えられる学生への生活支援等を行う体制を整備し、必要に応じて生活支援等を行っていること</t>
    <phoneticPr fontId="20"/>
  </si>
  <si>
    <t>・障害を理由とする差別の解消の推進に関する対応要領等の規定類</t>
    <phoneticPr fontId="20"/>
  </si>
  <si>
    <t xml:space="preserve">［分析項目４－２－５］
　学生に対する経済面での援助を行っていること
</t>
    <phoneticPr fontId="20"/>
  </si>
  <si>
    <t>・経済的支援の整備状況、利用実績一覧（別紙様式４－２－５）</t>
    <phoneticPr fontId="20"/>
  </si>
  <si>
    <t>・奨学金制度の整備状況と当該窓口の周知が確認できる資料</t>
    <phoneticPr fontId="20"/>
  </si>
  <si>
    <t>・日本学生支援機構奨学金等の利用実績が確認できる資料</t>
    <phoneticPr fontId="20"/>
  </si>
  <si>
    <t>・大学独自の奨学金制度等を有している場合は、その制度や利用実績が確認できる資料</t>
    <phoneticPr fontId="20"/>
  </si>
  <si>
    <t>・入学料、授業料免除等を実施している場合は、その基準や実施状況が確認できる資料</t>
    <phoneticPr fontId="20"/>
  </si>
  <si>
    <t>・学生寄宿舎を設置している場合は、その利用状況（料金体系を含む。）が確認できる資料</t>
    <phoneticPr fontId="20"/>
  </si>
  <si>
    <t>・上記のほか、経済面の援助の利用実績が確認できる資料</t>
    <phoneticPr fontId="20"/>
  </si>
  <si>
    <t>領域５　学生の受入に関する基準</t>
    <phoneticPr fontId="20"/>
  </si>
  <si>
    <t>基準５－１　学生受入方針が明確に定められていること</t>
    <phoneticPr fontId="20"/>
  </si>
  <si>
    <t xml:space="preserve">［分析項目５－１－１］
　学生受入方針において、「求める学生像」及び「入学者選抜の基本方針」の双方を明示していること
</t>
    <phoneticPr fontId="20"/>
  </si>
  <si>
    <t>・学生受入方針が確認できる資料</t>
    <phoneticPr fontId="20"/>
  </si>
  <si>
    <t>基準５－２　学生の受入が適切に実施されていること</t>
    <phoneticPr fontId="20"/>
  </si>
  <si>
    <t xml:space="preserve">［分析項目５－２－１］
　学生受入方針に沿って、受入方法を採用しており、実施体制により公正に実施していること
</t>
    <phoneticPr fontId="20"/>
  </si>
  <si>
    <t>・入学者選抜の方法一覧（別紙様式５－２－１）</t>
    <phoneticPr fontId="20"/>
  </si>
  <si>
    <t>・入試委員会等の実施組織及び入学者選抜の実施体制が確認できる資料</t>
    <phoneticPr fontId="20"/>
  </si>
  <si>
    <t>・入学者選抜の試験実施に係る実施要項、実施マニュアル等</t>
    <phoneticPr fontId="20"/>
  </si>
  <si>
    <t>・面接、実技試験等において評価の公正性を担保する組織的取組の状況を示す資料（面接要領等）</t>
    <phoneticPr fontId="20"/>
  </si>
  <si>
    <t>基準５－３　実入学者数が入学定員に対して適正な数となっていること</t>
    <phoneticPr fontId="20"/>
  </si>
  <si>
    <t xml:space="preserve">［分析項目５－３－１］
　実入学者数が、入学定員を大幅に超える、又は大幅に下回る状況になっていないこと
</t>
    <phoneticPr fontId="20"/>
  </si>
  <si>
    <t>・認証評価共通基礎データ様式【大学（専門職大学含む）用】様式２</t>
  </si>
  <si>
    <t>●</t>
    <phoneticPr fontId="20"/>
  </si>
  <si>
    <t>○○学部</t>
    <rPh sb="2" eb="4">
      <t>ガクブ</t>
    </rPh>
    <phoneticPr fontId="20"/>
  </si>
  <si>
    <t>※教育課程全体について、第三者評価結果の活用あり。</t>
    <rPh sb="1" eb="3">
      <t>キョウイク</t>
    </rPh>
    <rPh sb="3" eb="5">
      <t>カテイ</t>
    </rPh>
    <rPh sb="5" eb="7">
      <t>ゼンタイ</t>
    </rPh>
    <phoneticPr fontId="20"/>
  </si>
  <si>
    <t>←　課程全体が第三者評価結果を活用している場合の例。該当する組織番号のC～J列を結合し、備考欄に評価名と評価機関名を記載してください。</t>
    <rPh sb="24" eb="25">
      <t>レイ</t>
    </rPh>
    <rPh sb="26" eb="28">
      <t>ガイトウ</t>
    </rPh>
    <rPh sb="30" eb="32">
      <t>ソシキ</t>
    </rPh>
    <rPh sb="32" eb="34">
      <t>バンゴウ</t>
    </rPh>
    <rPh sb="44" eb="47">
      <t>ビコウラン</t>
    </rPh>
    <rPh sb="58" eb="60">
      <t>キサイ</t>
    </rPh>
    <phoneticPr fontId="20"/>
  </si>
  <si>
    <t>↓自動表示（A・B列）</t>
    <rPh sb="1" eb="3">
      <t>ジドウ</t>
    </rPh>
    <rPh sb="3" eb="5">
      <t>ヒョウジ</t>
    </rPh>
    <rPh sb="9" eb="10">
      <t>レツ</t>
    </rPh>
    <phoneticPr fontId="20"/>
  </si>
  <si>
    <t>↓プルダウンリストから選択（C～J列）</t>
    <rPh sb="11" eb="13">
      <t>センタク</t>
    </rPh>
    <rPh sb="17" eb="18">
      <t>レツ</t>
    </rPh>
    <phoneticPr fontId="20"/>
  </si>
  <si>
    <t>領域６　基準の判断　総括表</t>
    <rPh sb="0" eb="2">
      <t>リョウイキ</t>
    </rPh>
    <rPh sb="4" eb="6">
      <t>キジュン</t>
    </rPh>
    <rPh sb="7" eb="9">
      <t>ハンダン</t>
    </rPh>
    <rPh sb="10" eb="12">
      <t>ソウカツ</t>
    </rPh>
    <rPh sb="12" eb="13">
      <t>ヒョウ</t>
    </rPh>
    <phoneticPr fontId="20"/>
  </si>
  <si>
    <t>組織
番号</t>
    <rPh sb="0" eb="2">
      <t>ソシキ</t>
    </rPh>
    <rPh sb="3" eb="5">
      <t>バンゴウ</t>
    </rPh>
    <phoneticPr fontId="20"/>
  </si>
  <si>
    <t>教育研究上の
基本組織</t>
    <rPh sb="0" eb="2">
      <t>キョウイク</t>
    </rPh>
    <rPh sb="2" eb="4">
      <t>ケンキュウ</t>
    </rPh>
    <rPh sb="4" eb="5">
      <t>ジョウ</t>
    </rPh>
    <rPh sb="7" eb="9">
      <t>キホン</t>
    </rPh>
    <rPh sb="9" eb="11">
      <t>ソシキ</t>
    </rPh>
    <phoneticPr fontId="20"/>
  </si>
  <si>
    <t>基準
６－１</t>
    <phoneticPr fontId="20"/>
  </si>
  <si>
    <t>基準
６－２</t>
    <phoneticPr fontId="20"/>
  </si>
  <si>
    <t>基準
６－３</t>
    <phoneticPr fontId="20"/>
  </si>
  <si>
    <t>基準
６－４</t>
    <phoneticPr fontId="20"/>
  </si>
  <si>
    <t>基準
６－５</t>
    <phoneticPr fontId="20"/>
  </si>
  <si>
    <t>基準
６－６</t>
    <phoneticPr fontId="20"/>
  </si>
  <si>
    <t>基準
６－７</t>
    <phoneticPr fontId="20"/>
  </si>
  <si>
    <t>基準
６－８</t>
    <phoneticPr fontId="20"/>
  </si>
  <si>
    <t>備考</t>
  </si>
  <si>
    <t>※　別紙様式２－１－２と整合させてください。</t>
    <rPh sb="2" eb="4">
      <t>ベッシ</t>
    </rPh>
    <rPh sb="4" eb="6">
      <t>ヨウシキ</t>
    </rPh>
    <rPh sb="12" eb="14">
      <t>セイゴウ</t>
    </rPh>
    <phoneticPr fontId="20"/>
  </si>
  <si>
    <t>※　学生募集を停止した教育研究上の基本組織は記載しないでください。</t>
    <phoneticPr fontId="20"/>
  </si>
  <si>
    <t>※　不要な行は、印刷範囲外とするか削除してください。</t>
    <phoneticPr fontId="20"/>
  </si>
  <si>
    <t>←このシートのページ総数（自動入力）</t>
    <rPh sb="10" eb="12">
      <t>ソウスウ</t>
    </rPh>
    <rPh sb="13" eb="15">
      <t>ジドウ</t>
    </rPh>
    <rPh sb="15" eb="17">
      <t>ニュウリョク</t>
    </rPh>
    <phoneticPr fontId="20"/>
  </si>
  <si>
    <t>基準６－１　学位授与方針が具体的かつ明確であること</t>
    <phoneticPr fontId="20"/>
  </si>
  <si>
    <t>［分析項目６－１－１］
　学位授与方針を、大学等の目的を踏まえて、具体的かつ明確に策定していること</t>
    <phoneticPr fontId="20"/>
  </si>
  <si>
    <t>・策定された学位授与方針</t>
    <rPh sb="1" eb="3">
      <t>サクテイ</t>
    </rPh>
    <phoneticPr fontId="20"/>
  </si>
  <si>
    <t>基準６－２　教育課程方針が、学位授与方針と整合的であること</t>
  </si>
  <si>
    <t xml:space="preserve">［分析項目６－２－１］
　教育課程方針において、学生や授業科目を担当する教員が分かりやすいように、①教育課程の編成の方針、②教育課程における教育・学習方法に関する方針、③学習成果の評価の方針を明確かつ具体的に明示していること
</t>
    <rPh sb="39" eb="40">
      <t>ワ</t>
    </rPh>
    <phoneticPr fontId="20"/>
  </si>
  <si>
    <t>・策定された教育課程方針</t>
    <rPh sb="1" eb="3">
      <t>サクテイ</t>
    </rPh>
    <phoneticPr fontId="20"/>
  </si>
  <si>
    <t xml:space="preserve">［分析項目６－２－２］
　教育課程方針が学位授与方針と整合性を有していること
</t>
    <phoneticPr fontId="20"/>
  </si>
  <si>
    <t>・策定された教育課程方針及び学位授与方針</t>
    <rPh sb="1" eb="3">
      <t>サクテイ</t>
    </rPh>
    <phoneticPr fontId="20"/>
  </si>
  <si>
    <t>基準６－３　教育課程の編成及び授業科目の内容が、学位授与方針及び教育課程方針に則して、体系的であり相応しい水準であること</t>
  </si>
  <si>
    <t>［分析項目６－３－１］
　教育課程の編成が、体系性を有していること</t>
    <phoneticPr fontId="20"/>
  </si>
  <si>
    <t xml:space="preserve">［分析項目６－３－２］
　授業科目の内容が、授与する学位に相応しい水準となっていること
</t>
    <phoneticPr fontId="20"/>
  </si>
  <si>
    <t>・学則等の授業科目の時間数に関する規定</t>
    <phoneticPr fontId="20"/>
  </si>
  <si>
    <t>［分析項目６－３－３］
　他の大学又は大学以外の教育施設等における学習、入学前の既修得単位等の単位認定を行っている場合は、認定に関する規定を法令に従い規則等で定めていること</t>
    <phoneticPr fontId="20"/>
  </si>
  <si>
    <t xml:space="preserve">［分析項目６－３－４］
　大学院課程（専門職学位課程を除く。）においては、学位論文（特定の課題についての研究の成果を含む。）の作成等に係る指導（以下「研究指導」という。）に関し、指導教員を明確に定めるなどの指導体制を整備し、計画を策定した上で指導することとしていること
</t>
    <phoneticPr fontId="20"/>
  </si>
  <si>
    <t>・研究指導、学位論文（特定課題研究の成果を含む。）指導体制が確認できる資料（規定、申合せ等）</t>
    <phoneticPr fontId="20"/>
  </si>
  <si>
    <t>・国内外の学会への参加を促進している場合は、その状況が確認できる資料</t>
    <phoneticPr fontId="20"/>
  </si>
  <si>
    <t>・他大学や産業界との連携により、研究指導を実施している場合は、その状況が確認できる資料</t>
    <phoneticPr fontId="20"/>
  </si>
  <si>
    <t>・研究倫理に関する指導が確認できる資料</t>
    <phoneticPr fontId="20"/>
  </si>
  <si>
    <t>・ＴＡ・ＲＡとしての活動を通じた能力の育成、教育的機能の訓練を行っている場合は、ＴＡ・ＲＡの採用、活用状況が確認できる資料</t>
    <phoneticPr fontId="20"/>
  </si>
  <si>
    <t xml:space="preserve">［分析項目６－３－５］
　専門職大学院又は専門職学科を設置している場合には、法令に則して、教育課程が編成されるとともに、教育課程連携協議会を運用していること
</t>
    <phoneticPr fontId="20"/>
  </si>
  <si>
    <t>・教育課程連携協議会の設置・運用に関する規定及び開催実績・内容が確認できる資料</t>
    <phoneticPr fontId="20"/>
  </si>
  <si>
    <t>・連携法科大学院の入学者に求められる基礎的な学識及び能力を修得させるために必要な教育を行うための連携法曹基礎課程における教育課程の編成が確認できる資料等（その他の連携法科大学院における教育と連携法曹基礎課程における教育との円滑な接続を図るために必要な措置も含む。）</t>
    <phoneticPr fontId="20"/>
  </si>
  <si>
    <t>・連携法曹基礎課程における成績評価の基準</t>
    <phoneticPr fontId="20"/>
  </si>
  <si>
    <t>・連携法曹基礎課程における教育の実施のために必要な連携法科大学院を設置する大学の協力に関する事項が分かる資料</t>
    <phoneticPr fontId="20"/>
  </si>
  <si>
    <t>基準６－４　学位授与方針及び教育課程方針に則して、適切な授業形態、学習指導法が採用されていること</t>
  </si>
  <si>
    <t xml:space="preserve">［分析項目６－４－１］
　１年間の授業を行う期間が原則として35週にわたるものとなっていること
</t>
    <phoneticPr fontId="20"/>
  </si>
  <si>
    <t>・１年間の授業を行う期間が確認できる資料（学年暦、年間スケジュール等）</t>
    <phoneticPr fontId="20"/>
  </si>
  <si>
    <t>［分析項目６－４－３］
　適切な授業形態、学習指導法が採用され、授業の方法及び内容が学生に対して明示されていること</t>
    <phoneticPr fontId="20"/>
  </si>
  <si>
    <t>［分析項目６－４－５］
　専門職大学院を設置している場合は、履修登録の上限設定の制度（ＣＡＰ制度）を設けていること</t>
    <phoneticPr fontId="20"/>
  </si>
  <si>
    <t>・ＣＡＰ制に関する規定</t>
    <phoneticPr fontId="20"/>
  </si>
  <si>
    <t>・大学院学則</t>
    <phoneticPr fontId="20"/>
  </si>
  <si>
    <t>・実施している配慮が確認できる資料</t>
    <phoneticPr fontId="20"/>
  </si>
  <si>
    <t>・授業の実施方法（同時性・非同時性、双方向性・非双方向性）について確認できる資料（シラバス、履修要項、教材等の該当箇所）</t>
    <phoneticPr fontId="20"/>
  </si>
  <si>
    <t>・添削等による指導、質問の受付、チューターの利用、学生間のコミュニケーション等、対面授業と同等以上の教育効果を確保するための方法について確認できる資料</t>
    <phoneticPr fontId="20"/>
  </si>
  <si>
    <t>・電話・郵便・電子メール等による教育相談、助言体制及びそれらを周知する資料、ウェブサイトによる情報提供等の実施体制及び実施状況が確認できる資料</t>
    <phoneticPr fontId="20"/>
  </si>
  <si>
    <t>・教育相談、助言の利用実績が確認できる資料</t>
    <phoneticPr fontId="20"/>
  </si>
  <si>
    <t>・法令に則した授業を行う学生数に関して、規定や申合せ等組織として決定していることが確認できる資料</t>
    <phoneticPr fontId="20"/>
  </si>
  <si>
    <t>基準６－５　学位授与方針に則して、適切な履修指導、支援が行われていること</t>
    <phoneticPr fontId="20"/>
  </si>
  <si>
    <t xml:space="preserve">［分析項目６－５－１］
　学生のニーズに応え得る履修指導の体制を組織として整備し、指導、助言が行われていること
</t>
    <phoneticPr fontId="20"/>
  </si>
  <si>
    <t>・履修指導の実施状況（別紙様式６－５－１）</t>
    <phoneticPr fontId="20"/>
  </si>
  <si>
    <t>・通信教育を行う課程を置いている場合は、履修指導の体制が確認できる資料</t>
    <phoneticPr fontId="20"/>
  </si>
  <si>
    <t xml:space="preserve">［分析項目６－５－２］
　学生のニーズに応え得る学習相談の体制を整備し、助言、支援が行われていること
</t>
    <phoneticPr fontId="20"/>
  </si>
  <si>
    <t>・学習相談の実施状況（別紙様式６－５－２）</t>
    <phoneticPr fontId="20"/>
  </si>
  <si>
    <t>・通信教育を行う課程を置いている場合は、学習相談の体制が確認できる資料</t>
    <phoneticPr fontId="20"/>
  </si>
  <si>
    <t xml:space="preserve">［分析項目６－５－３］
　社会的・職業的自立を図るために必要な能力を培う取組を実施していること
</t>
    <phoneticPr fontId="20"/>
  </si>
  <si>
    <t>・社会的・職業的自立を図るために必要な能力を培う取組（別紙様式６－５－３）</t>
    <phoneticPr fontId="20"/>
  </si>
  <si>
    <t>・インターンシップを実施している場合は、その実施状況が確認できる資料（実施要項、提携・受入企業、派遣実績等）</t>
    <phoneticPr fontId="20"/>
  </si>
  <si>
    <t>・履修上特別な支援を要する学生等に対する学習支援の状況（別紙様式６－５－４）</t>
    <phoneticPr fontId="20"/>
  </si>
  <si>
    <t>・チューター等を配置している場合は、その制度や配置状況が確認できる資料</t>
    <phoneticPr fontId="20"/>
  </si>
  <si>
    <t>・留学生に対する外国語による情報提供（時間割、シラバス等）を行っている場合は、その該当箇所</t>
    <phoneticPr fontId="20"/>
  </si>
  <si>
    <t>・障害のある学生に対する支援（ノートテーカー等）を行っている場合は、その制度や実施状況が確認できる資料</t>
    <phoneticPr fontId="20"/>
  </si>
  <si>
    <t>・特別クラス、補習授業を開設している場合は、その実施状況（受講者数等）が確認できる資料</t>
    <phoneticPr fontId="20"/>
  </si>
  <si>
    <t>・学習支援の利用実績が確認できる資料</t>
    <phoneticPr fontId="20"/>
  </si>
  <si>
    <t>基準６－６　教育課程方針に則して、公正な成績評価が厳格かつ客観的に実施されていること</t>
  </si>
  <si>
    <t xml:space="preserve">［分析項目６－６－２］
　成績評価基準を学生に周知していること
</t>
    <phoneticPr fontId="20"/>
  </si>
  <si>
    <t>・成績評価基準を学生に周知していることを示すものとして、学生便覧、シラバス、オリエンテーションの配布資料等の該当箇所</t>
    <phoneticPr fontId="20"/>
  </si>
  <si>
    <t xml:space="preserve">［分析項目６－６－３］
　成績評価基準に則り各授業科目の成績評価や単位認定が厳格かつ客観的に行われていることについて、組織的に確認していること
</t>
    <phoneticPr fontId="20"/>
  </si>
  <si>
    <t>・成績評価の分布表</t>
    <phoneticPr fontId="20"/>
  </si>
  <si>
    <t>・（個人指導等が中心となる科目の場合）成績評価の客観性を担保するための措置について分かる資料</t>
    <phoneticPr fontId="20"/>
  </si>
  <si>
    <t xml:space="preserve">［分析項目６－６－４］
　成績に対する異議申立て制度を組織的に設けていること
</t>
    <phoneticPr fontId="20"/>
  </si>
  <si>
    <t>・学生からの成績評価に関する申立ての手続きや学生への周知等が明示されている資料</t>
    <phoneticPr fontId="20"/>
  </si>
  <si>
    <t>・申立ての内容及びその対応、申立ての件数等の資料・データ</t>
    <phoneticPr fontId="20"/>
  </si>
  <si>
    <t>・成績評価の根拠となる資料（答案、レポート、出席記録等）を保存することを定めている規定類</t>
    <phoneticPr fontId="20"/>
  </si>
  <si>
    <t>基準６－７　大学等の目的及び学位授与方針に則して、公正な卒業(修了)判定が実施されていること</t>
    <phoneticPr fontId="20"/>
  </si>
  <si>
    <t>［分析項目６－７－１］
　大学等の目的及び学位授与方針に則して、卒業又は修了の要件（以下「卒業（修了）要件」という。）を組織的に策定していること</t>
    <phoneticPr fontId="20"/>
  </si>
  <si>
    <t>・卒業又は修了の要件を定めた規定</t>
    <phoneticPr fontId="20"/>
  </si>
  <si>
    <t>・卒業又は修了判定に関する教授会等の審議及び学長など組織的な関わり方を含めて卒業（修了）判定の手順が確認できる資料</t>
    <phoneticPr fontId="20"/>
  </si>
  <si>
    <t>［分析項目６－７－３］
　策定した卒業（修了）要件（学位論文評価基準を含む。）を学生に周知していること</t>
    <phoneticPr fontId="20"/>
  </si>
  <si>
    <t xml:space="preserve">［分析項目６－７－４］
　卒業又は修了の認定を、卒業（修了）要件（学位論文評価基準を含む。）に則して組織的に実施していること
</t>
  </si>
  <si>
    <t>・教授会等での審議状況等の資料</t>
    <phoneticPr fontId="20"/>
  </si>
  <si>
    <t>［分析項目６－７－５］
　専門職学科を設置している場合は、法令に則して卒業要件が定められていること</t>
    <phoneticPr fontId="20"/>
  </si>
  <si>
    <t>・法令に則した卒業要件が組織として定められていることが確認できる資料</t>
    <phoneticPr fontId="20"/>
  </si>
  <si>
    <t>基準６－８　大学等の目的及び学位授与方針に則して、適切な学習成果が得られていること</t>
    <phoneticPr fontId="20"/>
  </si>
  <si>
    <t xml:space="preserve">［分析項目６－８－１］
　標準修業年限内の卒業（修了）率及び「標準修業年限×1.5」年内卒業（修了）率、資格取得等の状況が、大学等の目的及び学位授与方針に則した状況にあること
</t>
    <phoneticPr fontId="20"/>
  </si>
  <si>
    <t>・標準修業年限内の卒業（修了）率（過去５年分）（別紙様式６－８－１）
「標準修業年限×1.5」年内卒業（修了）率（過去５年分）（別紙様式６－８－１）</t>
    <phoneticPr fontId="20"/>
  </si>
  <si>
    <t>・論文の採択・受賞状況、各コンペティション等の受賞状況が確認できる資料</t>
    <phoneticPr fontId="20"/>
  </si>
  <si>
    <t>・就職率(就職希望者に対する就職者の割合)及び進学率の状況（過去５年分）（別紙様式６－８－２）主な進学/就職先（起業者も含む。）</t>
  </si>
  <si>
    <t>・学校基本調査で提出した「該当する」資料（大学ポートレートにある場合は該当ＵＲＬ）</t>
    <phoneticPr fontId="20"/>
  </si>
  <si>
    <t>・卒業（修了）生の社会での活躍等が確認できる資料（新聞記事等）</t>
    <phoneticPr fontId="20"/>
  </si>
  <si>
    <t>基準６－２　教育課程方針が、学位授与方針と整合的であること</t>
    <phoneticPr fontId="20"/>
  </si>
  <si>
    <t>基準６－６　教育課程方針に則して、公正な成績評価が厳格かつ客観的に実施されていること</t>
    <phoneticPr fontId="20"/>
  </si>
  <si>
    <t>分析項目に係る別紙様式、根拠資料・データ欄</t>
    <rPh sb="0" eb="2">
      <t>ブンセキ</t>
    </rPh>
    <rPh sb="2" eb="4">
      <t>コウモク</t>
    </rPh>
    <rPh sb="5" eb="6">
      <t>カカ</t>
    </rPh>
    <rPh sb="7" eb="11">
      <t>ベッシヨウシキ</t>
    </rPh>
    <rPh sb="12" eb="14">
      <t>コンキョ</t>
    </rPh>
    <rPh sb="14" eb="16">
      <t>シリョウ</t>
    </rPh>
    <rPh sb="20" eb="21">
      <t>ラン</t>
    </rPh>
    <phoneticPr fontId="20"/>
  </si>
  <si>
    <t>［分析項目６－８－１］
　標準修業年限内の卒業（修了）率及び「標準修業年限×1.5」年内卒業（修了）率、資格取得等の状況が、大学等の目的及び学位授与方針に則した状況にあること</t>
    <phoneticPr fontId="20"/>
  </si>
  <si>
    <t>・標準修業年限内の卒業（修了）率（過去５年分）（別紙様式６－８－１）
・「標準修業年限×1.5」年内卒業（修了）率（過去５年分）（別紙様式６－８－１）</t>
  </si>
  <si>
    <t>・就職率(就職希望者に対する就職者の割合)及び進学率の状況（過去５年分）（別紙様式６－８－２）主な進学/就職先（起業者も含む）</t>
  </si>
  <si>
    <t>リスト</t>
    <phoneticPr fontId="20"/>
  </si>
  <si>
    <t>満たしている</t>
    <rPh sb="0" eb="1">
      <t>ミ</t>
    </rPh>
    <phoneticPr fontId="20"/>
  </si>
  <si>
    <t>満たしていない</t>
    <rPh sb="0" eb="1">
      <t>ミ</t>
    </rPh>
    <phoneticPr fontId="20"/>
  </si>
  <si>
    <t>該当なし</t>
    <rPh sb="0" eb="2">
      <t>ガイトウ</t>
    </rPh>
    <phoneticPr fontId="20"/>
  </si>
  <si>
    <t>※教育課程全体について、第三者評価結果の活用あり。</t>
    <rPh sb="1" eb="5">
      <t>キョウイクカテイ</t>
    </rPh>
    <rPh sb="5" eb="7">
      <t>ゼンタイ</t>
    </rPh>
    <rPh sb="12" eb="15">
      <t>ダイサンシャ</t>
    </rPh>
    <rPh sb="15" eb="17">
      <t>ヒョウカ</t>
    </rPh>
    <rPh sb="17" eb="19">
      <t>ケッカ</t>
    </rPh>
    <rPh sb="20" eb="22">
      <t>カツヨウ</t>
    </rPh>
    <phoneticPr fontId="20"/>
  </si>
  <si>
    <t>・演習、実験、実習又は実技を伴う授業を補助する助手等の配置状況、活用状況が確認できる資料</t>
    <phoneticPr fontId="20"/>
  </si>
  <si>
    <t>6-3-2-(01)-01_シラバス</t>
    <phoneticPr fontId="20"/>
  </si>
  <si>
    <t>6-3-1-(00)-01_●●●●●</t>
    <phoneticPr fontId="20"/>
  </si>
  <si>
    <t>6-3-1-(01)-01_×××××</t>
    <phoneticPr fontId="20"/>
  </si>
  <si>
    <r>
      <t>＊</t>
    </r>
    <r>
      <rPr>
        <b/>
        <sz val="10"/>
        <color rgb="FFFFC000"/>
        <rFont val="BIZ UDゴシック"/>
        <family val="3"/>
        <charset val="128"/>
      </rPr>
      <t>黄枠</t>
    </r>
    <r>
      <rPr>
        <b/>
        <sz val="10"/>
        <rFont val="BIZ UDゴシック"/>
        <family val="3"/>
        <charset val="128"/>
      </rPr>
      <t>に入力してください。</t>
    </r>
    <r>
      <rPr>
        <b/>
        <sz val="10"/>
        <color theme="0"/>
        <rFont val="BIZ UDゴシック"/>
        <family val="3"/>
        <charset val="128"/>
      </rPr>
      <t>（セルA5・D1自動表示）</t>
    </r>
    <rPh sb="1" eb="2">
      <t>キ</t>
    </rPh>
    <rPh sb="2" eb="3">
      <t>ワク</t>
    </rPh>
    <rPh sb="4" eb="6">
      <t>ニュウリョク</t>
    </rPh>
    <rPh sb="21" eb="23">
      <t>ジドウ</t>
    </rPh>
    <rPh sb="23" eb="25">
      <t>ヒョウジ</t>
    </rPh>
    <phoneticPr fontId="20"/>
  </si>
  <si>
    <t>6-3-1-(00)-01_●●●●●</t>
  </si>
  <si>
    <t>・継続的に研究成果を創出するために必要な措置や処遇等に関する規定がある場合は明文化された規定類</t>
    <phoneticPr fontId="20"/>
  </si>
  <si>
    <t>・学士課程については、個別学力検査及び大学入学共通テストにおいて課す教科・科目の変更等が入学志願者の準備に大きな影響を及ぼす場合に２年程度前に予告・公表されたもので直近のもの</t>
    <rPh sb="21" eb="23">
      <t>ニュウガク</t>
    </rPh>
    <rPh sb="23" eb="25">
      <t>キョウツウ</t>
    </rPh>
    <phoneticPr fontId="20"/>
  </si>
  <si>
    <t>令和8年6月</t>
    <phoneticPr fontId="20"/>
  </si>
  <si>
    <t>　　　領域１　教育研究上の基本組織等に関する基準　・・・・・・・・・・・・・・・・・・・・・・・・・・・・・・・・・・・・・・・・・・</t>
    <rPh sb="17" eb="18">
      <t>ナド</t>
    </rPh>
    <phoneticPr fontId="20"/>
  </si>
  <si>
    <t>　　　領域３　財務運営及び情報公表等に関する基準・・・・・・・・・・・・・・・・・・・・・・・・・・・・・・・・・・・・・</t>
    <rPh sb="17" eb="18">
      <t>ナド</t>
    </rPh>
    <phoneticPr fontId="20"/>
  </si>
  <si>
    <t>［分析項目１－３－３］
　教育研究活動について、全学的見地から審議し又は実施する組織が機能していること</t>
    <phoneticPr fontId="20"/>
  </si>
  <si>
    <t>領域１　教育研究上の基本組織等に関する基準</t>
    <rPh sb="14" eb="15">
      <t>ナド</t>
    </rPh>
    <phoneticPr fontId="20"/>
  </si>
  <si>
    <t>・連携開設科目がある場合は、大学間で取り交わされた協定書、設置者が策定する連携開設科目の開設及び実施に係る方針（大学連携推進法人の場合は、連携推進方針）、運営のための協議会の設置を定める文書及び学則等の規定</t>
    <phoneticPr fontId="20"/>
  </si>
  <si>
    <t>基準１－２　教育研究活動等の展開に必要な教職員が適切に配置され機能していること</t>
    <rPh sb="21" eb="22">
      <t>ショク</t>
    </rPh>
    <rPh sb="31" eb="33">
      <t>キノウ</t>
    </rPh>
    <phoneticPr fontId="20"/>
  </si>
  <si>
    <t>［分析項目１－２－１］
　大学設置基準等各設置基準に照らして、必要な人数の教員が配置されていること</t>
    <phoneticPr fontId="20"/>
  </si>
  <si>
    <t xml:space="preserve">基準１－３　教育研究上の基本組織に、教育研究活動等の実施及び審議に必要な体制が適切に整備され機能していること </t>
    <rPh sb="6" eb="8">
      <t>キョウイク</t>
    </rPh>
    <rPh sb="8" eb="10">
      <t>ケンキュウ</t>
    </rPh>
    <rPh sb="10" eb="11">
      <t>ジョウ</t>
    </rPh>
    <rPh sb="12" eb="14">
      <t>キホン</t>
    </rPh>
    <rPh sb="14" eb="16">
      <t>ソシキ</t>
    </rPh>
    <rPh sb="18" eb="20">
      <t>キョウイク</t>
    </rPh>
    <rPh sb="20" eb="22">
      <t>ケンキュウ</t>
    </rPh>
    <rPh sb="22" eb="24">
      <t>カツドウ</t>
    </rPh>
    <rPh sb="24" eb="25">
      <t>トウ</t>
    </rPh>
    <rPh sb="26" eb="28">
      <t>ジッシ</t>
    </rPh>
    <rPh sb="28" eb="29">
      <t>オヨ</t>
    </rPh>
    <rPh sb="30" eb="32">
      <t>シンギ</t>
    </rPh>
    <rPh sb="33" eb="35">
      <t>ヒツヨウ</t>
    </rPh>
    <rPh sb="36" eb="38">
      <t>タイセイ</t>
    </rPh>
    <rPh sb="39" eb="41">
      <t>テキセツ</t>
    </rPh>
    <rPh sb="42" eb="44">
      <t>セイビ</t>
    </rPh>
    <rPh sb="46" eb="48">
      <t>キノウ</t>
    </rPh>
    <phoneticPr fontId="20"/>
  </si>
  <si>
    <t>基準２－４　組織的に、教員の質及び教育研究活動を補助する者の質を確保し、さらにその維持、向上を図っていること</t>
    <phoneticPr fontId="20"/>
  </si>
  <si>
    <t>［分析項目２－４－１］
　教員の採用及び昇格等にあたって、教育上、研究上又は実務上の知識、能力及び実績に関する判断の方法等を明確に定め、実際にその方法によって採用、昇格させていること</t>
    <phoneticPr fontId="20"/>
  </si>
  <si>
    <t>・教員の採用・昇任の状況（過去５年分）（別紙様式２－４－１）</t>
    <phoneticPr fontId="20"/>
  </si>
  <si>
    <t xml:space="preserve">［分析項目２－４－２］
　教員の教育活動、研究活動及びその他の活動に関する評価を継続的に実施していること
</t>
    <phoneticPr fontId="20"/>
  </si>
  <si>
    <t>・教員業績評価の実施状況（別紙様式２－４－２）</t>
    <phoneticPr fontId="20"/>
  </si>
  <si>
    <t xml:space="preserve">［分析項目２－４－３］
　評価の結果、把握された事項に対して評価の目的に則した取組を行っていること
</t>
    <phoneticPr fontId="20"/>
  </si>
  <si>
    <t>・評価結果に基づく取組（別紙様式２－４－３）</t>
    <phoneticPr fontId="20"/>
  </si>
  <si>
    <t>［分析項目２－４－４］
　授業の内容及び方法の改善を図るためのファカルティ・ディベロップメント（ＦＤ）を組織的に実施していること</t>
    <phoneticPr fontId="20"/>
  </si>
  <si>
    <t>・ＦＤの内容・方法及び実施状況一覧（別紙様式２－４－４）</t>
    <phoneticPr fontId="20"/>
  </si>
  <si>
    <t xml:space="preserve">領域３　財務運営及び情報公表等に関する基準 </t>
    <phoneticPr fontId="20"/>
  </si>
  <si>
    <t>［分析項目３－１－１］
　大学等の目的に照らして財務運営が行われていること</t>
    <phoneticPr fontId="20"/>
  </si>
  <si>
    <t>・直近年度を含む過去５年度分の財務諸表</t>
    <phoneticPr fontId="20"/>
  </si>
  <si>
    <t xml:space="preserve">基準３－２　大学の教育研究活動等に関して、法令等が求める情報公表及び法令遵守に係る取組等が適切であること </t>
    <phoneticPr fontId="20"/>
  </si>
  <si>
    <t>［分析項目３－２－１］
　法令等の定めに従って、教育研究活動等に関する事項を公表していること</t>
    <phoneticPr fontId="20"/>
  </si>
  <si>
    <t>・法令が定める教育研究活動等についての情報の公表状況一覧（別紙様式３－２－１）</t>
    <phoneticPr fontId="20"/>
  </si>
  <si>
    <t>［分析項目４－１－４］
　教育研究活動を展開する上で必要な情報環境を整備し、それが有効に活用されていること</t>
    <rPh sb="29" eb="31">
      <t>ジョウホウ</t>
    </rPh>
    <phoneticPr fontId="20"/>
  </si>
  <si>
    <t>・生活支援制度の学生への周知方法が確認できる資料</t>
    <phoneticPr fontId="20"/>
  </si>
  <si>
    <t xml:space="preserve">［分析項目６－３－６］
　連携開設科目がある場合は、法令に則して、教育課程が編成されていること
</t>
    <phoneticPr fontId="20"/>
  </si>
  <si>
    <t>・大学間で取り交わされた協定書</t>
    <phoneticPr fontId="20"/>
  </si>
  <si>
    <t>・設置者が策定する連携開設科目の開設及び実施に係る方針（大学連携推進法人の場合は、連携推進方針）</t>
    <phoneticPr fontId="20"/>
  </si>
  <si>
    <t>・運営のための協議会の設置を定める文書</t>
    <phoneticPr fontId="20"/>
  </si>
  <si>
    <t>・学則等の規定</t>
    <phoneticPr fontId="20"/>
  </si>
  <si>
    <t>・連携開設科目一覧</t>
    <phoneticPr fontId="20"/>
  </si>
  <si>
    <t xml:space="preserve">［分析項目６－３－７］
　連携法曹基礎課程を設置している学士課程がある場合は、法令に則して、教育課程が編成されていること
</t>
    <rPh sb="28" eb="32">
      <t>ガクシカテイ</t>
    </rPh>
    <phoneticPr fontId="20"/>
  </si>
  <si>
    <t xml:space="preserve">［分析項目６－４－２］
　各科目の授業が十分な教育効果を上げることができるよう、８週、10 週、15 週、その他の大学が定める適切な期間を単位として行っていること
</t>
    <phoneticPr fontId="20"/>
  </si>
  <si>
    <t>・適切なシラバス作成に向けて教員に作成要領等を示す資料</t>
    <phoneticPr fontId="20"/>
  </si>
  <si>
    <t>・シラバスの記載内容を組織的にチェックする体制を示す資料</t>
    <phoneticPr fontId="20"/>
  </si>
  <si>
    <t>・教育課程上主要と認める授業科目（別紙様式６－４－４）</t>
    <rPh sb="3" eb="5">
      <t>カテイ</t>
    </rPh>
    <phoneticPr fontId="20"/>
  </si>
  <si>
    <t>［分析項目６－４－６］
　大学院において教育方法の特例（大学院設置基準第14条）の取組を行っている場合は、法令に則した実施方法となっていること</t>
    <phoneticPr fontId="20"/>
  </si>
  <si>
    <t>［分析項目６－６－１］
　学位授与方針及び教育課程方針に則して定められている学習成果の評価の方針と整合性をもって、成績評価基準を組織として策定していること</t>
    <phoneticPr fontId="20"/>
  </si>
  <si>
    <t>・不正行為防止に関して学生に周知していることを示す資料</t>
    <phoneticPr fontId="20"/>
  </si>
  <si>
    <t xml:space="preserve">［分析項目６－８－２］
　就職及び進学の状況が、大学等の目的及び学位授与方針に則した状況にあること
</t>
    <phoneticPr fontId="20"/>
  </si>
  <si>
    <t>Ⅱ　基準ごとの自己評価</t>
    <phoneticPr fontId="20"/>
  </si>
  <si>
    <t>［分析項目６－８－２］
　就職及び進学の状況が、大学等の目的及び学位授与方針に則した状況にあること</t>
    <phoneticPr fontId="20"/>
  </si>
  <si>
    <t>［分析項目１－２－２］
　教員の年齢及び性別の構成が、著しく偏っていないこと</t>
    <phoneticPr fontId="20"/>
  </si>
  <si>
    <t xml:space="preserve">［分析項目２－１－３］
　施設及び設備、学生支援並びに学生受入に関して質保証について責任をもつ体制を整備していること
</t>
    <phoneticPr fontId="20"/>
  </si>
  <si>
    <t>【備考】上記の各分析項目のうち、根拠資料では、分析項目の内容を十分に立証できないと判断する場合には、当該分析項目の番号を明示した上で、その理由を400字以内で記述すること。</t>
    <rPh sb="1" eb="3">
      <t>ビコウ</t>
    </rPh>
    <phoneticPr fontId="20"/>
  </si>
  <si>
    <t>・前回の機関別認証評価時点から内部質保証体制に係る規定類を変更している場合は、変更点のわかる書類</t>
    <rPh sb="1" eb="3">
      <t>ゼンカイ</t>
    </rPh>
    <rPh sb="4" eb="11">
      <t>キカンベツニンショウヒョウカ</t>
    </rPh>
    <rPh sb="11" eb="13">
      <t>ジテン</t>
    </rPh>
    <rPh sb="15" eb="20">
      <t>ナイブシツホショウ</t>
    </rPh>
    <rPh sb="20" eb="22">
      <t>タイセイ</t>
    </rPh>
    <rPh sb="23" eb="24">
      <t>カカ</t>
    </rPh>
    <rPh sb="25" eb="28">
      <t>キテイルイ</t>
    </rPh>
    <rPh sb="29" eb="31">
      <t>ヘンコウ</t>
    </rPh>
    <rPh sb="35" eb="37">
      <t>バアイ</t>
    </rPh>
    <rPh sb="39" eb="42">
      <t>ヘンコウテン</t>
    </rPh>
    <rPh sb="46" eb="48">
      <t>ショルイ</t>
    </rPh>
    <phoneticPr fontId="20"/>
  </si>
  <si>
    <t>※実施要項に注釈</t>
    <rPh sb="1" eb="5">
      <t>ジッシヨウコウ</t>
    </rPh>
    <rPh sb="6" eb="8">
      <t>チュウシャク</t>
    </rPh>
    <phoneticPr fontId="20"/>
  </si>
  <si>
    <t>・評価実施年度における共同教育課程、国際連携教育課程に関する報告書（関与するすべての大学の名義で作成されたもの）</t>
    <phoneticPr fontId="20"/>
  </si>
  <si>
    <t>・質保証について責任をもつ体制の構成員等の一覧（別紙様式２－１－３）</t>
    <phoneticPr fontId="20"/>
  </si>
  <si>
    <t>・前回の機関別認証評価時点から施設及び設備、学生支援並びに学生受入に関して質保証について責任をもつ体制に係る規定類を変更している場合は、変更点のわかる書類</t>
    <rPh sb="1" eb="3">
      <t>ゼンカイ</t>
    </rPh>
    <rPh sb="4" eb="11">
      <t>キカンベツニンショウヒョウカ</t>
    </rPh>
    <rPh sb="11" eb="13">
      <t>ジテン</t>
    </rPh>
    <rPh sb="15" eb="17">
      <t>シセツ</t>
    </rPh>
    <rPh sb="17" eb="18">
      <t>オヨ</t>
    </rPh>
    <rPh sb="19" eb="21">
      <t>セツビ</t>
    </rPh>
    <rPh sb="22" eb="24">
      <t>ガクセイ</t>
    </rPh>
    <rPh sb="24" eb="26">
      <t>シエン</t>
    </rPh>
    <rPh sb="26" eb="27">
      <t>ナラ</t>
    </rPh>
    <rPh sb="29" eb="31">
      <t>ガクセイ</t>
    </rPh>
    <rPh sb="31" eb="33">
      <t>ウケイレ</t>
    </rPh>
    <rPh sb="34" eb="35">
      <t>カン</t>
    </rPh>
    <rPh sb="37" eb="38">
      <t>シツ</t>
    </rPh>
    <rPh sb="38" eb="40">
      <t>ホショウ</t>
    </rPh>
    <rPh sb="44" eb="46">
      <t>セキニン</t>
    </rPh>
    <rPh sb="49" eb="51">
      <t>タイセイ</t>
    </rPh>
    <rPh sb="52" eb="53">
      <t>カカ</t>
    </rPh>
    <rPh sb="54" eb="57">
      <t>キテイルイ</t>
    </rPh>
    <rPh sb="58" eb="60">
      <t>ヘンコウ</t>
    </rPh>
    <rPh sb="64" eb="66">
      <t>バアイ</t>
    </rPh>
    <rPh sb="68" eb="71">
      <t>ヘンコウテン</t>
    </rPh>
    <rPh sb="75" eb="77">
      <t>ショルイ</t>
    </rPh>
    <phoneticPr fontId="20"/>
  </si>
  <si>
    <t>・前回の機関別認証評価時点から規定類を変更している場合は、変更点のわかる書類</t>
    <rPh sb="1" eb="3">
      <t>ゼンカイ</t>
    </rPh>
    <rPh sb="4" eb="11">
      <t>キカンベツニンショウヒョウカ</t>
    </rPh>
    <rPh sb="11" eb="13">
      <t>ジテン</t>
    </rPh>
    <rPh sb="15" eb="18">
      <t>キテイルイ</t>
    </rPh>
    <rPh sb="19" eb="21">
      <t>ヘンコウ</t>
    </rPh>
    <rPh sb="25" eb="27">
      <t>バアイ</t>
    </rPh>
    <rPh sb="29" eb="32">
      <t>ヘンコウテン</t>
    </rPh>
    <rPh sb="36" eb="38">
      <t>ショルイ</t>
    </rPh>
    <phoneticPr fontId="20"/>
  </si>
  <si>
    <t>・教育課程における評価の内容を規定する規定類一覧（別紙様式２－２－１）</t>
    <phoneticPr fontId="20"/>
  </si>
  <si>
    <t xml:space="preserve">［分析項目２－２－４］
　機関別内部質保証体制において、以下の点が定められていること
（１）共有、確認された自己点検・評価結果を踏まえた対応措置について検討、立案、提案する手順
（２）承認された計画を実施する手順
（３）決定した計画の進捗を確認するとともに、その進捗状況に応じた必要な対処方法について決定する手順
</t>
    <rPh sb="28" eb="30">
      <t>イカ</t>
    </rPh>
    <rPh sb="31" eb="32">
      <t>テン</t>
    </rPh>
    <rPh sb="33" eb="34">
      <t>サダ</t>
    </rPh>
    <phoneticPr fontId="20"/>
  </si>
  <si>
    <t xml:space="preserve">［分析項目２－２－３］
　機関別内部質保証体制において、関係者（学生、卒業（修了）生、卒業（修了）生の主な雇用者等）から意見を聴取する仕組みを設けていること
</t>
    <rPh sb="51" eb="52">
      <t>オモ</t>
    </rPh>
    <rPh sb="55" eb="56">
      <t>シャ</t>
    </rPh>
    <phoneticPr fontId="20"/>
  </si>
  <si>
    <t>・学生、卒業（修了）生、卒業（修了）生の主な雇用者等からの意見聴取の概要及びその結果が確認できる資料</t>
    <rPh sb="20" eb="21">
      <t>オモ</t>
    </rPh>
    <phoneticPr fontId="20"/>
  </si>
  <si>
    <t>・内部質保証体制に基づく最新の自己点検・評価結果報告書等</t>
    <rPh sb="1" eb="6">
      <t>ナイブシツホショウ</t>
    </rPh>
    <rPh sb="6" eb="8">
      <t>タイセイ</t>
    </rPh>
    <rPh sb="9" eb="10">
      <t>モト</t>
    </rPh>
    <rPh sb="12" eb="14">
      <t>サイシン</t>
    </rPh>
    <rPh sb="15" eb="19">
      <t>ジコテンケン</t>
    </rPh>
    <rPh sb="20" eb="24">
      <t>ヒョウカケッカ</t>
    </rPh>
    <rPh sb="24" eb="27">
      <t>ホウコクショ</t>
    </rPh>
    <rPh sb="27" eb="28">
      <t>ナド</t>
    </rPh>
    <phoneticPr fontId="20"/>
  </si>
  <si>
    <t xml:space="preserve">［分析項目２－２－２］
　施設及び設備、学生支援、学生受入に関して行う自己点検・評価の方法が明確に定められていること
</t>
    <phoneticPr fontId="20"/>
  </si>
  <si>
    <t>・自己点検・評価の実施時期、評価方法を規定する規定類一覧（別紙様式２－２－２）</t>
    <phoneticPr fontId="20"/>
  </si>
  <si>
    <t>・意見聴取の実施時期、内容等一覧（別紙様式２－２－３）</t>
    <phoneticPr fontId="20"/>
  </si>
  <si>
    <t>・検討、立案、提案の責任主体一覧及び承認された計画の実施の責任主体一覧（別紙様式２－２－４）</t>
    <rPh sb="16" eb="17">
      <t>オヨ</t>
    </rPh>
    <phoneticPr fontId="20"/>
  </si>
  <si>
    <t>・前回の大学機関別認証評価における改善を要する点に対応したことを示す資料</t>
    <rPh sb="1" eb="3">
      <t>ゼンカイ</t>
    </rPh>
    <rPh sb="4" eb="9">
      <t>ダイガクキカンベツ</t>
    </rPh>
    <rPh sb="9" eb="13">
      <t>ニンショウヒョウカ</t>
    </rPh>
    <rPh sb="17" eb="19">
      <t>カイゼン</t>
    </rPh>
    <rPh sb="20" eb="21">
      <t>ヨウ</t>
    </rPh>
    <rPh sb="23" eb="24">
      <t>テン</t>
    </rPh>
    <rPh sb="25" eb="27">
      <t>タイオウ</t>
    </rPh>
    <rPh sb="32" eb="33">
      <t>シメ</t>
    </rPh>
    <rPh sb="34" eb="36">
      <t>シリョウ</t>
    </rPh>
    <phoneticPr fontId="20"/>
  </si>
  <si>
    <t>・信頼できる分野別第三者評価機関等によって水準が検証されている場合、その内容を確認できる資料</t>
    <rPh sb="1" eb="3">
      <t>シンライ</t>
    </rPh>
    <rPh sb="6" eb="9">
      <t>ブンヤベツ</t>
    </rPh>
    <rPh sb="9" eb="12">
      <t>ダイサンシャ</t>
    </rPh>
    <rPh sb="12" eb="16">
      <t>ヒョウカキカン</t>
    </rPh>
    <rPh sb="21" eb="23">
      <t>スイジュン</t>
    </rPh>
    <rPh sb="24" eb="26">
      <t>ケンショウ</t>
    </rPh>
    <rPh sb="31" eb="33">
      <t>バアイ</t>
    </rPh>
    <rPh sb="36" eb="38">
      <t>ナイヨウ</t>
    </rPh>
    <phoneticPr fontId="20"/>
  </si>
  <si>
    <t>［分析項目２－３－１］
　自己点検・評価の結果を踏まえて決定された対応措置の実施計画に対して、計画された取組が成果を上げていること、又は計画された取組の進捗が確認されていること、あるいは、取組の計画に着手していることが確認されていること
　また、内部質保証体制に基づく自己点検・評価や対応措置の実施などの手順について検証していること。</t>
    <rPh sb="58" eb="59">
      <t>ア</t>
    </rPh>
    <rPh sb="123" eb="126">
      <t>ナイブシツ</t>
    </rPh>
    <rPh sb="126" eb="130">
      <t>ホショウタイセイ</t>
    </rPh>
    <rPh sb="131" eb="132">
      <t>モト</t>
    </rPh>
    <phoneticPr fontId="20"/>
  </si>
  <si>
    <t>・中核となる委員会等において審議の状況が確認できる資料（議事録等）（前年度１年分）</t>
    <phoneticPr fontId="20"/>
  </si>
  <si>
    <t>・指導補助者を配置している場合は、その定義・業務内容や採用等に係る手続きに関する規定、配置状況及び活用状況が確認できる資料</t>
    <phoneticPr fontId="20"/>
  </si>
  <si>
    <t xml:space="preserve">［分析項目２－４－５］
　教育活動を展開するために必要な指導補助者等が、配置され適切に活用されていること
</t>
    <rPh sb="33" eb="34">
      <t>トウ</t>
    </rPh>
    <phoneticPr fontId="20"/>
  </si>
  <si>
    <t>・教育支援者、指導補助者一覧（別紙様式２－４－５）</t>
    <rPh sb="1" eb="6">
      <t>キョウイクシエンシャ</t>
    </rPh>
    <phoneticPr fontId="20"/>
  </si>
  <si>
    <t>［分析項目２－４－６］
　教育活動を展開するために必要な指導補助者等が担当する業務に応じて、研修の実施など必要な質の維持、向上を図る取組を組織的に実施していること</t>
    <rPh sb="33" eb="34">
      <t>トウ</t>
    </rPh>
    <phoneticPr fontId="20"/>
  </si>
  <si>
    <t>・教育支援者、指導補助者に対する研修等内容・方法及び実施状況一覧（別紙様式２－４－６）</t>
    <phoneticPr fontId="20"/>
  </si>
  <si>
    <t>・１年間の授業及び研究指導の計画をあらかじめ明示していることを示す資料（規定、申合せ、様式等）</t>
    <rPh sb="2" eb="4">
      <t>ネンカン</t>
    </rPh>
    <rPh sb="5" eb="7">
      <t>ジュギョウ</t>
    </rPh>
    <rPh sb="7" eb="8">
      <t>オヨ</t>
    </rPh>
    <rPh sb="9" eb="13">
      <t>ケンキュウシドウ</t>
    </rPh>
    <rPh sb="14" eb="16">
      <t>ケイカク</t>
    </rPh>
    <rPh sb="22" eb="24">
      <t>メイジ</t>
    </rPh>
    <rPh sb="31" eb="32">
      <t>シメ</t>
    </rPh>
    <rPh sb="33" eb="35">
      <t>シリョウ</t>
    </rPh>
    <rPh sb="36" eb="38">
      <t>キテイ</t>
    </rPh>
    <rPh sb="39" eb="40">
      <t>モウ</t>
    </rPh>
    <rPh sb="40" eb="41">
      <t>ア</t>
    </rPh>
    <rPh sb="43" eb="45">
      <t>ヨウシキ</t>
    </rPh>
    <rPh sb="45" eb="46">
      <t>ナド</t>
    </rPh>
    <phoneticPr fontId="20"/>
  </si>
  <si>
    <t>・１回の授業時間が確認できる資料（時間割等）</t>
    <rPh sb="2" eb="3">
      <t>カイ</t>
    </rPh>
    <rPh sb="4" eb="8">
      <t>ジュギョウジカン</t>
    </rPh>
    <rPh sb="9" eb="11">
      <t>カクニン</t>
    </rPh>
    <rPh sb="14" eb="16">
      <t>シリョウ</t>
    </rPh>
    <rPh sb="17" eb="20">
      <t>ジカンワリ</t>
    </rPh>
    <rPh sb="20" eb="21">
      <t>ナド</t>
    </rPh>
    <phoneticPr fontId="20"/>
  </si>
  <si>
    <t>・シラバスの全件、全項目を学生に明示していることを示す資料（学生便覧等関係資料、ウェブ掲載ページの写し等）</t>
    <rPh sb="13" eb="15">
      <t>ガクセイ</t>
    </rPh>
    <rPh sb="16" eb="18">
      <t>メイジ</t>
    </rPh>
    <rPh sb="25" eb="26">
      <t>シメ</t>
    </rPh>
    <rPh sb="27" eb="29">
      <t>シリョウ</t>
    </rPh>
    <rPh sb="43" eb="45">
      <t>ケイサイ</t>
    </rPh>
    <rPh sb="49" eb="50">
      <t>ウツ</t>
    </rPh>
    <rPh sb="51" eb="52">
      <t>ナド</t>
    </rPh>
    <phoneticPr fontId="20"/>
  </si>
  <si>
    <t>・シラバスの全件、全項目が確認できる資料（電子シラバスのデータ（csv、xlsx）、又はＰＤＦ）</t>
    <phoneticPr fontId="20"/>
  </si>
  <si>
    <t xml:space="preserve">［分析項目６－４－４］
　教育課程上主要と認める授業科目は、原則として基幹教員（大学院課程の場合は専任教員）が担当していること
</t>
    <rPh sb="40" eb="45">
      <t>ダイガクインカテイ</t>
    </rPh>
    <rPh sb="46" eb="48">
      <t>バアイ</t>
    </rPh>
    <rPh sb="49" eb="53">
      <t>センニンキョウイン</t>
    </rPh>
    <phoneticPr fontId="20"/>
  </si>
  <si>
    <t>［分析項目６－４－７］
　夜間において授業を実施している課程を置いている場合は、配慮を行っていること</t>
    <phoneticPr fontId="20"/>
  </si>
  <si>
    <t xml:space="preserve">［分析項目６－４－８］
　通信教育を行う課程を置いている場合は、印刷教材等による授業、放送授業、面接授業（スクーリングを含む。）若しくはメディアを利用して行う授業の実施方法が整備され、指導が行われていること
</t>
    <phoneticPr fontId="20"/>
  </si>
  <si>
    <t>［分析項目６－４－９］
　専門職学科を設置している場合は、授業を行う学生数が法令に則していること</t>
    <phoneticPr fontId="20"/>
  </si>
  <si>
    <t xml:space="preserve">［分析項目６－５－４］
　障害のある学生、その他履修上特別な支援を要する学生に対する学習支援及び留学生に対する学習支援を行う体制を整えていること
</t>
    <phoneticPr fontId="20"/>
  </si>
  <si>
    <t>［分析項目４－１－２］
　法令が定める附属施設、実習施設等が設置されていること</t>
    <phoneticPr fontId="20"/>
  </si>
  <si>
    <t>・成績評価分布等のデータを関係委員会等で確認するなど組織的に審議・確認していることに関する資料（教務委員会議事録、教授会議事録等）</t>
    <rPh sb="30" eb="32">
      <t>シンギ</t>
    </rPh>
    <rPh sb="33" eb="35">
      <t>カクニン</t>
    </rPh>
    <rPh sb="48" eb="56">
      <t>キョウムイインカ</t>
    </rPh>
    <rPh sb="57" eb="60">
      <t>キョウジュカイ</t>
    </rPh>
    <rPh sb="60" eb="63">
      <t>ギジロク</t>
    </rPh>
    <rPh sb="63" eb="64">
      <t>ナド</t>
    </rPh>
    <phoneticPr fontId="20"/>
  </si>
  <si>
    <t>・組織として策定している成績評価基準</t>
    <rPh sb="1" eb="3">
      <t>ソシキ</t>
    </rPh>
    <rPh sb="6" eb="8">
      <t>サクテイ</t>
    </rPh>
    <phoneticPr fontId="20"/>
  </si>
  <si>
    <t>・（ＧＰＡ制度を実施している場合）ＧＰＡ制度の目的と実施状況について分かる資料</t>
    <phoneticPr fontId="20"/>
  </si>
  <si>
    <t>・卒業（修了）要件（学位論文評価基準を含む。）を学生に周知していることを示すものとして、学生便覧、シラバス、オリエンテーションの配布資料、ウェブサイトへの掲載等の該当箇所</t>
    <phoneticPr fontId="20"/>
  </si>
  <si>
    <t>・学位論文（課題研究）の審査に係る手続きが確認できる資料</t>
    <rPh sb="21" eb="23">
      <t>カクニン</t>
    </rPh>
    <rPh sb="26" eb="28">
      <t>シリョウ</t>
    </rPh>
    <phoneticPr fontId="20"/>
  </si>
  <si>
    <t>・学位論文（課題研究）の評価基準が確認できる資料</t>
    <phoneticPr fontId="20"/>
  </si>
  <si>
    <t>〈専門職学位課程を除く大学院課程の分析〉
・学位論文（特定課題研究の成果を含む。）に係る審査手続きに従って実施されていることが確認できる資料（審査委員会等の実施日程を示す会議資料、公聴会の開催案内、剽窃チェックの結果報告書等）</t>
    <phoneticPr fontId="20"/>
  </si>
  <si>
    <t>・（職業人養成を目的としている学部・研究科の場合）資格の取得者数が確認できる資料</t>
    <phoneticPr fontId="20"/>
  </si>
  <si>
    <t>・保健（管理）センター、学生相談室、就職支援室等を設置している場合は、その設置状況を学生へ周知していることが確認できる資料</t>
    <rPh sb="37" eb="41">
      <t>セッチジョウキョウ</t>
    </rPh>
    <rPh sb="42" eb="44">
      <t>ガクセイ</t>
    </rPh>
    <rPh sb="45" eb="47">
      <t>シュウチ</t>
    </rPh>
    <phoneticPr fontId="20"/>
  </si>
  <si>
    <t>・留学生に対して周知していることが確認できる資料</t>
    <rPh sb="1" eb="4">
      <t>リュウガクセイ</t>
    </rPh>
    <rPh sb="5" eb="6">
      <t>タイ</t>
    </rPh>
    <rPh sb="8" eb="10">
      <t>シュウチ</t>
    </rPh>
    <rPh sb="17" eb="19">
      <t>カクニン</t>
    </rPh>
    <rPh sb="22" eb="24">
      <t>シリョウ</t>
    </rPh>
    <phoneticPr fontId="20"/>
  </si>
  <si>
    <t>［分析項目５－２－２］
　学生受入方針に沿った入学者選抜、及び学生の受入状況を検証するための取組を行っていること</t>
    <phoneticPr fontId="20"/>
  </si>
  <si>
    <t>・検証する組織が確認できる資料</t>
    <phoneticPr fontId="20"/>
  </si>
  <si>
    <t>・検証したことが確認できる資料（検証する組織の議事録等）</t>
    <phoneticPr fontId="20"/>
  </si>
  <si>
    <t>・学部又は研究科の単位において、実入学者数が「入学定員を大幅に超える」、又は「大幅に下回る」状況になっている場合は、その適正化を図る取組が確認できる資料</t>
    <phoneticPr fontId="20"/>
  </si>
  <si>
    <t xml:space="preserve">［分析項目１－２－３］
　大学の管理運営のための組織が、適切な規模と機能を有していること
</t>
    <phoneticPr fontId="20"/>
  </si>
  <si>
    <t>・管理運営のための組織の設置、構成等が確認できる資料</t>
    <phoneticPr fontId="20"/>
  </si>
  <si>
    <t>・役職者の名簿</t>
    <phoneticPr fontId="20"/>
  </si>
  <si>
    <t>・学長と法人の長が異なる場合は、責任の内容と所在が確認できる資料</t>
    <phoneticPr fontId="20"/>
  </si>
  <si>
    <t xml:space="preserve">［分析項目１－２－４］
　大学運営に必要な業務のための組織が、適切な規模と機能を有していること
</t>
    <phoneticPr fontId="20"/>
  </si>
  <si>
    <t xml:space="preserve">［分析項目１－２－５］
　教員と事務職員等とが適切な役割分担の下、必要な連携体制を確保していること
</t>
    <rPh sb="31" eb="32">
      <t>シタ</t>
    </rPh>
    <phoneticPr fontId="20"/>
  </si>
  <si>
    <t xml:space="preserve">［分析項目１－２－６］
　管理運営に従事する教職員の能力の質の向上に寄与するため、スタッフ・ディベロップメント（ＳＤ）を実施していること
</t>
    <phoneticPr fontId="20"/>
  </si>
  <si>
    <t>・教職協働の状況（別紙様式１－２－５）</t>
    <phoneticPr fontId="20"/>
  </si>
  <si>
    <t>・ＳＤの内容・方法及び実施状況一覧（別紙様式１－２－６）</t>
    <phoneticPr fontId="20"/>
  </si>
  <si>
    <t>・管理運営に係る組織の組織図</t>
    <phoneticPr fontId="20"/>
  </si>
  <si>
    <t>・大学運営に必要な業務のための組織一覧（部署ごとの人数）（別紙様式１－２－４）</t>
    <phoneticPr fontId="20"/>
  </si>
  <si>
    <t>・指導補助者に対してのマニュアルや研修内容、実施状況等が確認できる資料</t>
    <rPh sb="26" eb="27">
      <t>ナド</t>
    </rPh>
    <phoneticPr fontId="20"/>
  </si>
  <si>
    <t xml:space="preserve">［分析項目２－２－１］
　教育課程ごとの点検・評価において、学位授与方針、教育課程方針をはじめとする領域６の各基準に照らした判断を行う手順が具体的に定められていること
</t>
    <rPh sb="30" eb="36">
      <t>ガクイジュヨホウシン</t>
    </rPh>
    <rPh sb="37" eb="43">
      <t>キョウイクカテイホウシン</t>
    </rPh>
    <rPh sb="67" eb="69">
      <t>テジュン</t>
    </rPh>
    <rPh sb="70" eb="73">
      <t>グタイテキ</t>
    </rPh>
    <phoneticPr fontId="20"/>
  </si>
  <si>
    <t>【優れた成果が確認できる取組】※400字以内で記述すること。</t>
    <phoneticPr fontId="20"/>
  </si>
  <si>
    <t>【改善を要する事項（基準を満たさない場合に記述）】※400字以内で記述すること。</t>
    <rPh sb="10" eb="12">
      <t>キジュン</t>
    </rPh>
    <rPh sb="13" eb="14">
      <t>ミ</t>
    </rPh>
    <rPh sb="18" eb="20">
      <t>バアイ</t>
    </rPh>
    <rPh sb="21" eb="23">
      <t>キジュツ</t>
    </rPh>
    <phoneticPr fontId="20"/>
  </si>
  <si>
    <t>・認証評価共通基礎データ様式【大学（専門職大学含む）用】様式１(改正後基準)</t>
    <rPh sb="34" eb="35">
      <t>ゴ</t>
    </rPh>
    <phoneticPr fontId="20"/>
  </si>
  <si>
    <t>※基幹教員制度を導入していない場合
・認証評価共通基礎データ様式【大学（専門職大学含む）用】様式１(改正前基準)</t>
    <rPh sb="15" eb="17">
      <t>バアイ</t>
    </rPh>
    <rPh sb="52" eb="53">
      <t>マエ</t>
    </rPh>
    <phoneticPr fontId="20"/>
  </si>
  <si>
    <t>※基幹教員制度を導入していない場合
・認証評価共通基礎データ様式【大学（専門職大学含む）用】様式１(改正前基準)</t>
    <rPh sb="52" eb="53">
      <t>マエ</t>
    </rPh>
    <phoneticPr fontId="20"/>
  </si>
  <si>
    <t>※実施要項参照</t>
    <rPh sb="5" eb="7">
      <t>サンショウ</t>
    </rPh>
    <phoneticPr fontId="20"/>
  </si>
  <si>
    <t>［分析項目６－７－２］
　大学院課程においては、学位論文（特定の課題についての研究の成果を含む。）の審査に係る手続き及び評価の基準（以下「学位論文評価基準」という。）を組織として策定していること</t>
    <phoneticPr fontId="20"/>
  </si>
  <si>
    <t>根拠資料</t>
    <rPh sb="0" eb="4">
      <t>コンキョシリョウ</t>
    </rPh>
    <phoneticPr fontId="20"/>
  </si>
  <si>
    <t>・教育研究上の基本組織と教員所属組織の対応表（別紙様式１－３－１）</t>
    <phoneticPr fontId="20"/>
  </si>
  <si>
    <t>・障害のある学生その他特別な支援を行うことが必要と考えられる学生に対する生活支援の内容及び実施体制（別紙様式４－２－４）</t>
    <phoneticPr fontId="20"/>
  </si>
  <si>
    <t>・</t>
    <phoneticPr fontId="20"/>
  </si>
  <si>
    <t xml:space="preserve">
</t>
    <phoneticPr fontId="20"/>
  </si>
  <si>
    <t xml:space="preserve">
</t>
    <phoneticPr fontId="20"/>
  </si>
  <si>
    <t>※教育課程全体について、弾力的措置の適用あり。</t>
    <rPh sb="1" eb="3">
      <t>キョウイク</t>
    </rPh>
    <rPh sb="3" eb="5">
      <t>カテイ</t>
    </rPh>
    <rPh sb="5" eb="7">
      <t>ゼンタイ</t>
    </rPh>
    <rPh sb="12" eb="17">
      <t>ダンリョクテキソチ</t>
    </rPh>
    <rPh sb="18" eb="20">
      <t>テキヨウ</t>
    </rPh>
    <phoneticPr fontId="20"/>
  </si>
  <si>
    <t>←　課程全体が弾力的措置を活用している場合の例。該当する組織番号のC～J列を結合してください。</t>
    <rPh sb="7" eb="12">
      <t>ダンリョクテキソチ</t>
    </rPh>
    <rPh sb="22" eb="23">
      <t>レイ</t>
    </rPh>
    <rPh sb="24" eb="26">
      <t>ガイトウ</t>
    </rPh>
    <rPh sb="28" eb="30">
      <t>ソシキ</t>
    </rPh>
    <rPh sb="30" eb="32">
      <t>バンゴウ</t>
    </rPh>
    <phoneticPr fontId="20"/>
  </si>
  <si>
    <t>法科大学院認証評価（法科）（大学改革支援・学位授与機構）</t>
    <rPh sb="0" eb="5">
      <t>ホウカダイガクイン</t>
    </rPh>
    <rPh sb="5" eb="9">
      <t>ニンショウヒョウカ</t>
    </rPh>
    <rPh sb="10" eb="12">
      <t>ホウカ</t>
    </rPh>
    <phoneticPr fontId="20"/>
  </si>
  <si>
    <t>↑弾力的措置の場合は、評価名を「弾力的措置」としてください。</t>
    <rPh sb="1" eb="6">
      <t>ダンリョクテキソチ</t>
    </rPh>
    <rPh sb="7" eb="9">
      <t>バアイ</t>
    </rPh>
    <rPh sb="11" eb="14">
      <t>ヒョウカメイ</t>
    </rPh>
    <rPh sb="16" eb="21">
      <t>ダンリョクテキソチ</t>
    </rPh>
    <phoneticPr fontId="20"/>
  </si>
  <si>
    <r>
      <t>＊</t>
    </r>
    <r>
      <rPr>
        <b/>
        <sz val="10"/>
        <color rgb="FFFFFF00"/>
        <rFont val="BIZ UDゴシック"/>
        <family val="3"/>
        <charset val="128"/>
      </rPr>
      <t>黄枠</t>
    </r>
    <r>
      <rPr>
        <b/>
        <sz val="10"/>
        <rFont val="BIZ UDゴシック"/>
        <family val="3"/>
        <charset val="128"/>
      </rPr>
      <t>に入力してください。</t>
    </r>
    <r>
      <rPr>
        <b/>
        <sz val="10"/>
        <color theme="0"/>
        <rFont val="BIZ UDゴシック"/>
        <family val="3"/>
        <charset val="128"/>
      </rPr>
      <t>（セルD1自動表示）</t>
    </r>
    <rPh sb="1" eb="2">
      <t>キ</t>
    </rPh>
    <rPh sb="2" eb="3">
      <t>ワク</t>
    </rPh>
    <rPh sb="4" eb="6">
      <t>ニュウリョク</t>
    </rPh>
    <rPh sb="18" eb="20">
      <t>ジドウ</t>
    </rPh>
    <rPh sb="20" eb="22">
      <t>ヒョウジ</t>
    </rPh>
    <phoneticPr fontId="20"/>
  </si>
  <si>
    <r>
      <t>＊</t>
    </r>
    <r>
      <rPr>
        <b/>
        <sz val="10"/>
        <color rgb="FFFFFF00"/>
        <rFont val="BIZ UDゴシック"/>
        <family val="3"/>
        <charset val="128"/>
      </rPr>
      <t>黄枠</t>
    </r>
    <r>
      <rPr>
        <b/>
        <sz val="10"/>
        <rFont val="BIZ UDゴシック"/>
        <family val="3"/>
        <charset val="128"/>
      </rPr>
      <t>に入力してください。</t>
    </r>
    <r>
      <rPr>
        <b/>
        <sz val="10"/>
        <color theme="0"/>
        <rFont val="BIZ UDゴシック"/>
        <family val="3"/>
        <charset val="128"/>
      </rPr>
      <t>（セルD1・A4自動表示）</t>
    </r>
    <rPh sb="1" eb="2">
      <t>キ</t>
    </rPh>
    <rPh sb="2" eb="3">
      <t>ワク</t>
    </rPh>
    <rPh sb="4" eb="6">
      <t>ニュウリョク</t>
    </rPh>
    <phoneticPr fontId="20"/>
  </si>
  <si>
    <t>・［分析項目６－４－１］
　～～～～～～～～～～～～～～～～～～～～～～～～～～～～～～～。</t>
    <phoneticPr fontId="20"/>
  </si>
  <si>
    <t>・［分析項目６－４－３］
　6-4-3-(01)-02_□□□□について、～～～～～～～～～～～～～～～～～～～～～～～～～～～～～～～。</t>
    <phoneticPr fontId="20"/>
  </si>
  <si>
    <t>・活動取組６－４－７について、～～～～～～～～～～～～～～～～～～～～～～～～～～～～～～～～～～～～～～～～～～～～～～～～～～～～～～～～～～～～～～～～～～。</t>
    <rPh sb="1" eb="3">
      <t>カツドウ</t>
    </rPh>
    <rPh sb="3" eb="5">
      <t>トリクミ</t>
    </rPh>
    <phoneticPr fontId="20"/>
  </si>
  <si>
    <t>6-4-7-(01)-02_△△△△△△△△△</t>
    <phoneticPr fontId="20"/>
  </si>
  <si>
    <t>6-4-7-(01)-03_■■■■■■</t>
    <phoneticPr fontId="20"/>
  </si>
  <si>
    <t>・カリキュラム・マップ、コース・ツリー等</t>
    <phoneticPr fontId="20"/>
  </si>
  <si>
    <t>・信頼できる分野別第三者評価機関等によって水準が検証されている場合、その内容を確認できる資料</t>
    <phoneticPr fontId="20"/>
  </si>
  <si>
    <t>ver20250217</t>
    <phoneticPr fontId="20"/>
  </si>
  <si>
    <t>※教育課程全体について、弾力的措置の適用あり。</t>
    <rPh sb="1" eb="5">
      <t>キョウイクカテイ</t>
    </rPh>
    <rPh sb="5" eb="7">
      <t>ゼンタイ</t>
    </rPh>
    <rPh sb="12" eb="17">
      <t>ダンリョクテキソチ</t>
    </rPh>
    <rPh sb="18" eb="20">
      <t>テキヨウ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</si>
</sst>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8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000FF"/>
      <name val="游ゴシック"/>
      <family val="2"/>
      <charset val="128"/>
      <scheme val="minor"/>
    </font>
    <font>
      <u/>
      <sz val="11"/>
      <color rgb="FF800080"/>
      <name val="游ゴシック"/>
      <family val="2"/>
      <charset val="128"/>
      <scheme val="minor"/>
    </font>
    <font>
      <sz val="6"/>
      <name val="游ゴシック"/>
      <family val="2"/>
      <charset val="128"/>
      <scheme val="minor"/>
    </font>
    <font>
      <b/>
      <sz val="11"/>
      <name val="游ゴシック"/>
      <family val="3"/>
      <charset val="128"/>
      <scheme val="minor"/>
    </font>
    <font>
      <sz val="9"/>
      <color theme="0" tint="-0.14999847407452621"/>
      <name val="ＭＳ ゴシック"/>
      <family val="3"/>
      <charset val="128"/>
    </font>
    <font>
      <b/>
      <sz val="11"/>
      <name val="游ゴシック"/>
      <family val="2"/>
      <charset val="128"/>
      <scheme val="minor"/>
    </font>
    <font>
      <sz val="11"/>
      <color theme="1"/>
      <name val="游ゴシック"/>
      <family val="2"/>
      <scheme val="minor"/>
    </font>
    <font>
      <sz val="11"/>
      <color theme="1"/>
      <name val="BIZ UD明朝 Medium"/>
      <family val="1"/>
      <charset val="128"/>
    </font>
    <font>
      <sz val="8"/>
      <color theme="1"/>
      <name val="BIZ UD明朝 Medium"/>
      <family val="1"/>
      <charset val="128"/>
    </font>
    <font>
      <b/>
      <sz val="12"/>
      <color theme="1"/>
      <name val="BIZ UD明朝 Medium"/>
      <family val="1"/>
      <charset val="128"/>
    </font>
    <font>
      <b/>
      <sz val="10"/>
      <color theme="0"/>
      <name val="BIZ UD明朝 Medium"/>
      <family val="1"/>
      <charset val="128"/>
    </font>
    <font>
      <sz val="10"/>
      <color theme="1"/>
      <name val="BIZ UD明朝 Medium"/>
      <family val="1"/>
      <charset val="128"/>
    </font>
    <font>
      <b/>
      <sz val="10.5"/>
      <color theme="1"/>
      <name val="BIZ UD明朝 Medium"/>
      <family val="1"/>
      <charset val="128"/>
    </font>
    <font>
      <b/>
      <sz val="10"/>
      <color theme="1"/>
      <name val="BIZ UD明朝 Medium"/>
      <family val="1"/>
      <charset val="128"/>
    </font>
    <font>
      <sz val="10.5"/>
      <color theme="1"/>
      <name val="BIZ UD明朝 Medium"/>
      <family val="1"/>
      <charset val="128"/>
    </font>
    <font>
      <b/>
      <sz val="11"/>
      <color theme="1"/>
      <name val="BIZ UD明朝 Medium"/>
      <family val="1"/>
      <charset val="128"/>
    </font>
    <font>
      <b/>
      <sz val="11"/>
      <color theme="0"/>
      <name val="BIZ UD明朝 Medium"/>
      <family val="1"/>
      <charset val="128"/>
    </font>
    <font>
      <b/>
      <sz val="8"/>
      <color theme="0" tint="-0.34998626667073579"/>
      <name val="BIZ UD明朝 Medium"/>
      <family val="1"/>
      <charset val="128"/>
    </font>
    <font>
      <sz val="10.5"/>
      <color theme="0"/>
      <name val="BIZ UD明朝 Medium"/>
      <family val="1"/>
      <charset val="128"/>
    </font>
    <font>
      <sz val="11"/>
      <color theme="0" tint="-0.14999847407452621"/>
      <name val="BIZ UD明朝 Medium"/>
      <family val="1"/>
      <charset val="128"/>
    </font>
    <font>
      <sz val="9"/>
      <color theme="0" tint="-0.14999847407452621"/>
      <name val="BIZ UD明朝 Medium"/>
      <family val="1"/>
      <charset val="128"/>
    </font>
    <font>
      <b/>
      <sz val="11"/>
      <color theme="0" tint="-0.14999847407452621"/>
      <name val="BIZ UD明朝 Medium"/>
      <family val="1"/>
      <charset val="128"/>
    </font>
    <font>
      <sz val="11"/>
      <color theme="1"/>
      <name val="BIZ UDゴシック"/>
      <family val="3"/>
      <charset val="128"/>
    </font>
    <font>
      <sz val="9"/>
      <color theme="1"/>
      <name val="BIZ UDゴシック"/>
      <family val="3"/>
      <charset val="128"/>
    </font>
    <font>
      <b/>
      <sz val="16"/>
      <color theme="1"/>
      <name val="BIZ UDゴシック"/>
      <family val="3"/>
      <charset val="128"/>
    </font>
    <font>
      <b/>
      <sz val="11"/>
      <color theme="1"/>
      <name val="BIZ UDゴシック"/>
      <family val="3"/>
      <charset val="128"/>
    </font>
    <font>
      <sz val="8"/>
      <color theme="1"/>
      <name val="BIZ UDゴシック"/>
      <family val="3"/>
      <charset val="128"/>
    </font>
    <font>
      <sz val="12"/>
      <color theme="1"/>
      <name val="BIZ UDゴシック"/>
      <family val="3"/>
      <charset val="128"/>
    </font>
    <font>
      <b/>
      <sz val="12"/>
      <color theme="1"/>
      <name val="BIZ UDゴシック"/>
      <family val="3"/>
      <charset val="128"/>
    </font>
    <font>
      <b/>
      <sz val="10"/>
      <color theme="0"/>
      <name val="BIZ UDゴシック"/>
      <family val="3"/>
      <charset val="128"/>
    </font>
    <font>
      <sz val="11"/>
      <color theme="0" tint="-0.14999847407452621"/>
      <name val="BIZ UDゴシック"/>
      <family val="3"/>
      <charset val="128"/>
    </font>
    <font>
      <b/>
      <sz val="8"/>
      <color theme="0" tint="-0.34998626667073579"/>
      <name val="BIZ UDゴシック"/>
      <family val="3"/>
      <charset val="128"/>
    </font>
    <font>
      <sz val="9"/>
      <color theme="0" tint="-0.14999847407452621"/>
      <name val="BIZ UDゴシック"/>
      <family val="3"/>
      <charset val="128"/>
    </font>
    <font>
      <b/>
      <sz val="11"/>
      <color theme="0" tint="-0.14999847407452621"/>
      <name val="BIZ UDゴシック"/>
      <family val="3"/>
      <charset val="128"/>
    </font>
    <font>
      <sz val="9"/>
      <name val="BIZ UDゴシック"/>
      <family val="3"/>
      <charset val="128"/>
    </font>
    <font>
      <sz val="10"/>
      <color theme="1"/>
      <name val="BIZ UDゴシック"/>
      <family val="3"/>
      <charset val="128"/>
    </font>
    <font>
      <b/>
      <sz val="12"/>
      <name val="BIZ UDゴシック"/>
      <family val="3"/>
      <charset val="128"/>
    </font>
    <font>
      <sz val="8"/>
      <name val="BIZ UDゴシック"/>
      <family val="3"/>
      <charset val="128"/>
    </font>
    <font>
      <sz val="11"/>
      <name val="BIZ UDゴシック"/>
      <family val="3"/>
      <charset val="128"/>
    </font>
    <font>
      <b/>
      <sz val="10"/>
      <color theme="1"/>
      <name val="BIZ UDゴシック"/>
      <family val="3"/>
      <charset val="128"/>
    </font>
    <font>
      <b/>
      <sz val="8"/>
      <name val="BIZ UDゴシック"/>
      <family val="3"/>
      <charset val="128"/>
    </font>
    <font>
      <b/>
      <sz val="10.5"/>
      <name val="BIZ UDゴシック"/>
      <family val="3"/>
      <charset val="128"/>
    </font>
    <font>
      <sz val="10"/>
      <name val="BIZ UDゴシック"/>
      <family val="3"/>
      <charset val="128"/>
    </font>
    <font>
      <b/>
      <sz val="10"/>
      <name val="BIZ UDゴシック"/>
      <family val="3"/>
      <charset val="128"/>
    </font>
    <font>
      <b/>
      <sz val="11"/>
      <color rgb="FFFF0000"/>
      <name val="BIZ UDゴシック"/>
      <family val="3"/>
      <charset val="128"/>
    </font>
    <font>
      <u/>
      <sz val="9"/>
      <name val="BIZ UDゴシック"/>
      <family val="3"/>
      <charset val="128"/>
    </font>
    <font>
      <sz val="8"/>
      <color theme="0"/>
      <name val="BIZ UDゴシック"/>
      <family val="3"/>
      <charset val="128"/>
    </font>
    <font>
      <sz val="11"/>
      <color theme="0"/>
      <name val="BIZ UDゴシック"/>
      <family val="3"/>
      <charset val="128"/>
    </font>
    <font>
      <b/>
      <sz val="11"/>
      <name val="BIZ UDゴシック"/>
      <family val="3"/>
      <charset val="128"/>
    </font>
    <font>
      <b/>
      <sz val="8"/>
      <color theme="1"/>
      <name val="BIZ UD明朝 Medium"/>
      <family val="1"/>
      <charset val="128"/>
    </font>
    <font>
      <sz val="14"/>
      <color theme="1"/>
      <name val="BIZ UD明朝 Medium"/>
      <family val="1"/>
      <charset val="128"/>
    </font>
    <font>
      <b/>
      <sz val="14"/>
      <color theme="1"/>
      <name val="BIZ UD明朝 Medium"/>
      <family val="1"/>
      <charset val="128"/>
    </font>
    <font>
      <b/>
      <sz val="10"/>
      <color rgb="FFFFFF00"/>
      <name val="BIZ UDゴシック"/>
      <family val="3"/>
      <charset val="128"/>
    </font>
    <font>
      <sz val="8"/>
      <color theme="0" tint="-0.14999847407452621"/>
      <name val="BIZ UDゴシック"/>
      <family val="3"/>
      <charset val="128"/>
    </font>
    <font>
      <b/>
      <sz val="9"/>
      <name val="BIZ UDゴシック"/>
      <family val="3"/>
      <charset val="128"/>
    </font>
    <font>
      <u/>
      <sz val="9"/>
      <color rgb="FF0000FF"/>
      <name val="BIZ UDゴシック"/>
      <family val="3"/>
      <charset val="128"/>
    </font>
    <font>
      <sz val="9"/>
      <color theme="0"/>
      <name val="BIZ UDゴシック"/>
      <family val="3"/>
      <charset val="128"/>
    </font>
    <font>
      <b/>
      <sz val="11"/>
      <color theme="0"/>
      <name val="BIZ UDゴシック"/>
      <family val="3"/>
      <charset val="128"/>
    </font>
    <font>
      <sz val="12"/>
      <name val="BIZ UDゴシック"/>
      <family val="3"/>
      <charset val="128"/>
    </font>
    <font>
      <b/>
      <sz val="20"/>
      <color theme="1"/>
      <name val="BIZ UDP明朝 Medium"/>
      <family val="1"/>
      <charset val="128"/>
    </font>
    <font>
      <sz val="11"/>
      <color theme="1"/>
      <name val="BIZ UDP明朝 Medium"/>
      <family val="1"/>
      <charset val="128"/>
    </font>
    <font>
      <b/>
      <sz val="24"/>
      <color theme="1"/>
      <name val="BIZ UDP明朝 Medium"/>
      <family val="1"/>
      <charset val="128"/>
    </font>
    <font>
      <b/>
      <sz val="28"/>
      <color theme="1"/>
      <name val="BIZ UDP明朝 Medium"/>
      <family val="1"/>
      <charset val="128"/>
    </font>
    <font>
      <sz val="9"/>
      <color theme="1"/>
      <name val="BIZ UDP明朝 Medium"/>
      <family val="1"/>
      <charset val="128"/>
    </font>
    <font>
      <sz val="10.5"/>
      <color theme="1"/>
      <name val="BIZ UDP明朝 Medium"/>
      <family val="1"/>
      <charset val="128"/>
    </font>
    <font>
      <b/>
      <sz val="16"/>
      <color theme="1"/>
      <name val="BIZ UDP明朝 Medium"/>
      <family val="1"/>
      <charset val="128"/>
    </font>
    <font>
      <b/>
      <sz val="11"/>
      <color theme="1"/>
      <name val="BIZ UDP明朝 Medium"/>
      <family val="1"/>
      <charset val="128"/>
    </font>
    <font>
      <sz val="12"/>
      <color theme="1"/>
      <name val="BIZ UD明朝 Medium"/>
      <family val="1"/>
      <charset val="128"/>
    </font>
    <font>
      <sz val="12"/>
      <color rgb="FFC00000"/>
      <name val="BIZ UD明朝 Medium"/>
      <family val="1"/>
      <charset val="128"/>
    </font>
    <font>
      <sz val="11"/>
      <name val="游ゴシック"/>
      <family val="3"/>
      <charset val="128"/>
      <scheme val="minor"/>
    </font>
    <font>
      <b/>
      <sz val="10"/>
      <color rgb="FFFFC000"/>
      <name val="BIZ UDゴシック"/>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s>
  <borders count="7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style="thin">
        <color indexed="64"/>
      </top>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thin">
        <color rgb="FFFFFF00"/>
      </left>
      <right style="thin">
        <color rgb="FFFFFF00"/>
      </right>
      <top style="thin">
        <color rgb="FFFFFF00"/>
      </top>
      <bottom style="thin">
        <color rgb="FFFFFF00"/>
      </bottom>
      <diagonal/>
    </border>
    <border>
      <left/>
      <right style="hair">
        <color indexed="64"/>
      </right>
      <top style="hair">
        <color indexed="64"/>
      </top>
      <bottom style="hair">
        <color indexed="64"/>
      </bottom>
      <diagonal/>
    </border>
    <border>
      <left/>
      <right/>
      <top/>
      <bottom style="thin">
        <color theme="1"/>
      </bottom>
      <diagonal/>
    </border>
    <border>
      <left style="hair">
        <color indexed="64"/>
      </left>
      <right style="hair">
        <color indexed="64"/>
      </right>
      <top style="hair">
        <color indexed="64"/>
      </top>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hair">
        <color indexed="64"/>
      </right>
      <top style="thin">
        <color indexed="64"/>
      </top>
      <bottom style="hair">
        <color indexed="64"/>
      </bottom>
      <diagonal/>
    </border>
    <border>
      <left style="hair">
        <color indexed="64"/>
      </left>
      <right style="thick">
        <color rgb="FFFF0000"/>
      </right>
      <top style="thin">
        <color indexed="64"/>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style="hair">
        <color indexed="64"/>
      </top>
      <bottom style="hair">
        <color indexed="64"/>
      </bottom>
      <diagonal/>
    </border>
    <border>
      <left style="thick">
        <color rgb="FFFF0000"/>
      </left>
      <right style="hair">
        <color indexed="64"/>
      </right>
      <top/>
      <bottom/>
      <diagonal/>
    </border>
    <border>
      <left style="thick">
        <color rgb="FFFF0000"/>
      </left>
      <right/>
      <top style="thin">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hair">
        <color rgb="FF000000"/>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hair">
        <color indexed="64"/>
      </left>
      <right style="hair">
        <color indexed="64"/>
      </right>
      <top/>
      <bottom style="thin">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298">
    <xf numFmtId="0" fontId="0" fillId="0" borderId="0" xfId="0">
      <alignment vertical="center"/>
    </xf>
    <xf numFmtId="0" fontId="23" fillId="0" borderId="45" xfId="0" applyFont="1" applyBorder="1">
      <alignment vertical="center"/>
    </xf>
    <xf numFmtId="0" fontId="21" fillId="0" borderId="45" xfId="0" applyFont="1" applyBorder="1">
      <alignment vertical="center"/>
    </xf>
    <xf numFmtId="0" fontId="25" fillId="0" borderId="0" xfId="0" applyFont="1">
      <alignment vertical="center"/>
    </xf>
    <xf numFmtId="0" fontId="26" fillId="0" borderId="0" xfId="0" applyFont="1" applyAlignment="1">
      <alignment vertical="top" wrapText="1"/>
    </xf>
    <xf numFmtId="0" fontId="27" fillId="0" borderId="0" xfId="0" applyFont="1" applyAlignment="1">
      <alignment horizontal="right" vertical="center"/>
    </xf>
    <xf numFmtId="0" fontId="28" fillId="0" borderId="0" xfId="0" applyFont="1">
      <alignment vertical="center"/>
    </xf>
    <xf numFmtId="0" fontId="25" fillId="0" borderId="0" xfId="0" applyFont="1" applyAlignment="1">
      <alignment horizontal="right" vertical="center"/>
    </xf>
    <xf numFmtId="0" fontId="29" fillId="0" borderId="0" xfId="0" applyFont="1">
      <alignment vertical="center"/>
    </xf>
    <xf numFmtId="0" fontId="31" fillId="0" borderId="0" xfId="0" applyFont="1">
      <alignment vertical="center"/>
    </xf>
    <xf numFmtId="0" fontId="32" fillId="0" borderId="0" xfId="0" applyFont="1" applyAlignment="1">
      <alignment horizontal="justify" vertical="center"/>
    </xf>
    <xf numFmtId="0" fontId="32" fillId="0" borderId="0" xfId="0" applyFont="1" applyAlignment="1">
      <alignment horizontal="left" vertical="center" indent="1"/>
    </xf>
    <xf numFmtId="0" fontId="25" fillId="0" borderId="0" xfId="0" applyFont="1" applyAlignment="1">
      <alignment horizontal="left" vertical="center"/>
    </xf>
    <xf numFmtId="0" fontId="26" fillId="0" borderId="0" xfId="0" applyFont="1" applyAlignment="1">
      <alignment vertical="top"/>
    </xf>
    <xf numFmtId="0" fontId="33" fillId="0" borderId="0" xfId="0" applyFont="1">
      <alignment vertical="center"/>
    </xf>
    <xf numFmtId="0" fontId="32" fillId="0" borderId="0" xfId="0" applyFont="1" applyAlignment="1">
      <alignment horizontal="left" vertical="center"/>
    </xf>
    <xf numFmtId="0" fontId="34" fillId="0" borderId="0" xfId="0" applyFont="1">
      <alignment vertical="center"/>
    </xf>
    <xf numFmtId="0" fontId="32" fillId="0" borderId="0" xfId="0" applyFont="1">
      <alignment vertical="center"/>
    </xf>
    <xf numFmtId="0" fontId="35" fillId="0" borderId="0" xfId="0" applyFont="1" applyAlignment="1">
      <alignment vertical="center" wrapText="1"/>
    </xf>
    <xf numFmtId="0" fontId="36" fillId="0" borderId="0" xfId="0" applyFont="1" applyAlignment="1">
      <alignment horizontal="right" vertical="center"/>
    </xf>
    <xf numFmtId="0" fontId="36" fillId="0" borderId="0" xfId="0" applyFont="1">
      <alignment vertical="center"/>
    </xf>
    <xf numFmtId="0" fontId="30" fillId="0" borderId="0" xfId="0" applyFont="1">
      <alignment vertical="center"/>
    </xf>
    <xf numFmtId="0" fontId="32" fillId="0" borderId="0" xfId="0" applyFont="1" applyAlignment="1">
      <alignment horizontal="left" vertical="center" wrapText="1"/>
    </xf>
    <xf numFmtId="0" fontId="32" fillId="0" borderId="10" xfId="0" applyFont="1" applyBorder="1" applyAlignment="1">
      <alignment vertical="center" wrapText="1"/>
    </xf>
    <xf numFmtId="0" fontId="32" fillId="0" borderId="0" xfId="0" applyFont="1" applyAlignment="1">
      <alignment vertical="top" wrapText="1"/>
    </xf>
    <xf numFmtId="0" fontId="37" fillId="0" borderId="0" xfId="0" applyFont="1">
      <alignment vertical="center"/>
    </xf>
    <xf numFmtId="0" fontId="38" fillId="0" borderId="0" xfId="0" applyFont="1" applyAlignment="1">
      <alignment horizontal="right" vertical="center" wrapText="1"/>
    </xf>
    <xf numFmtId="0" fontId="39" fillId="0" borderId="0" xfId="0" applyFont="1">
      <alignment vertical="center"/>
    </xf>
    <xf numFmtId="0" fontId="40" fillId="0" borderId="0" xfId="0" applyFont="1">
      <alignment vertical="center"/>
    </xf>
    <xf numFmtId="0" fontId="43" fillId="0" borderId="0" xfId="0" applyFont="1">
      <alignment vertical="center"/>
    </xf>
    <xf numFmtId="0" fontId="44" fillId="0" borderId="0" xfId="0" applyFont="1" applyAlignment="1">
      <alignment vertical="top" wrapText="1"/>
    </xf>
    <xf numFmtId="0" fontId="47" fillId="0" borderId="0" xfId="0" applyFont="1">
      <alignment vertical="center"/>
    </xf>
    <xf numFmtId="0" fontId="48" fillId="0" borderId="0" xfId="0" applyFont="1">
      <alignment vertical="center"/>
    </xf>
    <xf numFmtId="0" fontId="49" fillId="0" borderId="0" xfId="0" applyFont="1" applyAlignment="1">
      <alignment vertical="center" wrapText="1"/>
    </xf>
    <xf numFmtId="0" fontId="50" fillId="0" borderId="0" xfId="0" applyFont="1" applyAlignment="1">
      <alignment horizontal="right" vertical="center" wrapText="1"/>
    </xf>
    <xf numFmtId="0" fontId="51" fillId="0" borderId="0" xfId="0" applyFont="1">
      <alignment vertical="center"/>
    </xf>
    <xf numFmtId="0" fontId="52" fillId="0" borderId="0" xfId="0" applyFont="1" applyAlignment="1">
      <alignment horizontal="center" vertical="top" wrapText="1"/>
    </xf>
    <xf numFmtId="0" fontId="53" fillId="0" borderId="0" xfId="0" applyFont="1">
      <alignment vertical="center"/>
    </xf>
    <xf numFmtId="0" fontId="54" fillId="0" borderId="0" xfId="0" applyFont="1" applyAlignment="1">
      <alignment horizontal="justify" vertical="center" wrapText="1"/>
    </xf>
    <xf numFmtId="0" fontId="55" fillId="0" borderId="0" xfId="0" applyFont="1" applyAlignment="1">
      <alignment vertical="top" wrapText="1"/>
    </xf>
    <xf numFmtId="0" fontId="56" fillId="0" borderId="0" xfId="0" applyFont="1" applyAlignment="1">
      <alignment horizontal="left" vertical="center"/>
    </xf>
    <xf numFmtId="0" fontId="57" fillId="0" borderId="0" xfId="0" applyFont="1">
      <alignment vertical="center"/>
    </xf>
    <xf numFmtId="0" fontId="58" fillId="0" borderId="0" xfId="0" applyFont="1">
      <alignment vertical="center"/>
    </xf>
    <xf numFmtId="0" fontId="43" fillId="0" borderId="0" xfId="0" applyFont="1" applyAlignment="1">
      <alignment vertical="center" wrapText="1"/>
    </xf>
    <xf numFmtId="0" fontId="59" fillId="0" borderId="0" xfId="0" applyFont="1" applyAlignment="1">
      <alignment horizontal="justify" vertical="center" wrapText="1"/>
    </xf>
    <xf numFmtId="0" fontId="60" fillId="0" borderId="0" xfId="0" applyFont="1" applyAlignment="1">
      <alignment horizontal="right" vertical="center"/>
    </xf>
    <xf numFmtId="0" fontId="55" fillId="0" borderId="0" xfId="0" applyFont="1">
      <alignment vertical="center"/>
    </xf>
    <xf numFmtId="0" fontId="60" fillId="35" borderId="41" xfId="0" applyFont="1" applyFill="1" applyBorder="1" applyAlignment="1">
      <alignment horizontal="left" vertical="center" wrapText="1"/>
    </xf>
    <xf numFmtId="0" fontId="61" fillId="0" borderId="0" xfId="0" applyFont="1">
      <alignment vertical="center"/>
    </xf>
    <xf numFmtId="0" fontId="52" fillId="0" borderId="11" xfId="0" applyFont="1" applyBorder="1" applyAlignment="1">
      <alignment horizontal="center" vertical="center" wrapText="1"/>
    </xf>
    <xf numFmtId="0" fontId="52" fillId="0" borderId="19" xfId="0" applyFont="1" applyBorder="1" applyAlignment="1">
      <alignment horizontal="center" vertical="center"/>
    </xf>
    <xf numFmtId="0" fontId="52" fillId="0" borderId="12" xfId="0" applyFont="1" applyBorder="1" applyAlignment="1">
      <alignment horizontal="center" vertical="center" wrapText="1"/>
    </xf>
    <xf numFmtId="0" fontId="58" fillId="0" borderId="44" xfId="0" applyFont="1" applyBorder="1" applyAlignment="1">
      <alignment vertical="center" wrapText="1"/>
    </xf>
    <xf numFmtId="0" fontId="52" fillId="0" borderId="20" xfId="0" applyFont="1" applyBorder="1" applyAlignment="1">
      <alignment horizontal="left" vertical="center" wrapText="1"/>
    </xf>
    <xf numFmtId="0" fontId="52" fillId="0" borderId="14" xfId="0" applyFont="1" applyBorder="1" applyAlignment="1">
      <alignment horizontal="center" vertical="center" wrapText="1"/>
    </xf>
    <xf numFmtId="0" fontId="55" fillId="0" borderId="44" xfId="0" applyFont="1" applyBorder="1">
      <alignment vertical="center"/>
    </xf>
    <xf numFmtId="0" fontId="55" fillId="0" borderId="20" xfId="0" applyFont="1" applyBorder="1">
      <alignment vertical="center"/>
    </xf>
    <xf numFmtId="0" fontId="43" fillId="0" borderId="0" xfId="0" applyFont="1" applyAlignment="1">
      <alignment vertical="top" wrapText="1"/>
    </xf>
    <xf numFmtId="0" fontId="62" fillId="0" borderId="0" xfId="0" applyFont="1" applyAlignment="1">
      <alignment vertical="top" wrapText="1"/>
    </xf>
    <xf numFmtId="0" fontId="41" fillId="0" borderId="20" xfId="0" applyFont="1" applyBorder="1" applyAlignment="1">
      <alignment horizontal="left" vertical="center" wrapText="1"/>
    </xf>
    <xf numFmtId="0" fontId="52" fillId="0" borderId="14" xfId="0" applyFont="1" applyBorder="1" applyAlignment="1">
      <alignment horizontal="center" vertical="center"/>
    </xf>
    <xf numFmtId="0" fontId="52" fillId="0" borderId="30" xfId="0" applyFont="1" applyBorder="1" applyAlignment="1">
      <alignment horizontal="left" vertical="center" wrapText="1"/>
    </xf>
    <xf numFmtId="0" fontId="52" fillId="0" borderId="16" xfId="0" applyFont="1" applyBorder="1" applyAlignment="1">
      <alignment horizontal="center" vertical="center" wrapText="1"/>
    </xf>
    <xf numFmtId="0" fontId="52" fillId="0" borderId="17" xfId="0" applyFont="1" applyBorder="1" applyAlignment="1">
      <alignment vertical="center" wrapText="1"/>
    </xf>
    <xf numFmtId="0" fontId="52" fillId="0" borderId="28" xfId="0" applyFont="1" applyBorder="1" applyAlignment="1">
      <alignment horizontal="left" vertical="center" wrapText="1"/>
    </xf>
    <xf numFmtId="0" fontId="52" fillId="0" borderId="29" xfId="0" applyFont="1" applyBorder="1" applyAlignment="1">
      <alignment horizontal="center" vertical="center" wrapText="1"/>
    </xf>
    <xf numFmtId="0" fontId="60" fillId="35" borderId="41" xfId="0" applyFont="1" applyFill="1" applyBorder="1" applyAlignment="1">
      <alignment horizontal="center" vertical="center" wrapText="1"/>
    </xf>
    <xf numFmtId="0" fontId="52" fillId="0" borderId="14" xfId="42" applyFont="1" applyFill="1" applyBorder="1" applyAlignment="1">
      <alignment horizontal="center" vertical="center" wrapText="1"/>
    </xf>
    <xf numFmtId="0" fontId="56" fillId="0" borderId="0" xfId="0" applyFont="1">
      <alignment vertical="center"/>
    </xf>
    <xf numFmtId="0" fontId="43" fillId="0" borderId="0" xfId="0" applyFont="1" applyAlignment="1">
      <alignment vertical="top"/>
    </xf>
    <xf numFmtId="0" fontId="55" fillId="0" borderId="44" xfId="0" applyFont="1" applyBorder="1" applyAlignment="1">
      <alignment horizontal="left" vertical="center"/>
    </xf>
    <xf numFmtId="0" fontId="58" fillId="0" borderId="44" xfId="0" applyFont="1" applyBorder="1" applyAlignment="1">
      <alignment horizontal="left" vertical="center"/>
    </xf>
    <xf numFmtId="0" fontId="55" fillId="0" borderId="44" xfId="0" applyFont="1" applyBorder="1" applyAlignment="1">
      <alignment horizontal="center" vertical="center"/>
    </xf>
    <xf numFmtId="0" fontId="52" fillId="0" borderId="0" xfId="0" applyFont="1" applyAlignment="1">
      <alignment horizontal="center" vertical="center" wrapText="1"/>
    </xf>
    <xf numFmtId="0" fontId="66" fillId="0" borderId="0" xfId="0" applyFont="1">
      <alignment vertical="center"/>
    </xf>
    <xf numFmtId="0" fontId="52" fillId="0" borderId="0" xfId="0" applyFont="1" applyAlignment="1">
      <alignment horizontal="center" vertical="center"/>
    </xf>
    <xf numFmtId="0" fontId="63" fillId="0" borderId="0" xfId="42" applyFont="1" applyFill="1" applyBorder="1" applyAlignment="1">
      <alignment horizontal="center" vertical="center" wrapText="1"/>
    </xf>
    <xf numFmtId="0" fontId="52" fillId="35" borderId="29" xfId="0" applyFont="1" applyFill="1" applyBorder="1" applyAlignment="1">
      <alignment horizontal="center" vertical="center"/>
    </xf>
    <xf numFmtId="0" fontId="60" fillId="0" borderId="14" xfId="0" applyFont="1" applyBorder="1" applyAlignment="1">
      <alignment horizontal="left" vertical="center" wrapText="1"/>
    </xf>
    <xf numFmtId="176" fontId="26" fillId="0" borderId="10" xfId="0" quotePrefix="1" applyNumberFormat="1" applyFont="1" applyBorder="1" applyAlignment="1">
      <alignment horizontal="center" vertical="center" wrapText="1" readingOrder="1"/>
    </xf>
    <xf numFmtId="0" fontId="26" fillId="0" borderId="10" xfId="0" applyFont="1" applyBorder="1" applyAlignment="1">
      <alignment vertical="center" wrapText="1" readingOrder="1"/>
    </xf>
    <xf numFmtId="0" fontId="26" fillId="0" borderId="10" xfId="0" applyFont="1" applyBorder="1" applyAlignment="1">
      <alignment horizontal="left" vertical="center" wrapText="1" readingOrder="1"/>
    </xf>
    <xf numFmtId="0" fontId="28" fillId="0" borderId="25" xfId="0" applyFont="1" applyBorder="1" applyAlignment="1"/>
    <xf numFmtId="0" fontId="29" fillId="0" borderId="0" xfId="0" applyFont="1" applyAlignment="1"/>
    <xf numFmtId="0" fontId="67" fillId="0" borderId="0" xfId="0" applyFont="1" applyAlignment="1">
      <alignment wrapText="1"/>
    </xf>
    <xf numFmtId="0" fontId="67" fillId="0" borderId="0" xfId="0" applyFont="1" applyAlignment="1">
      <alignment vertical="center" wrapText="1"/>
    </xf>
    <xf numFmtId="0" fontId="68" fillId="0" borderId="0" xfId="0" applyFont="1">
      <alignment vertical="center"/>
    </xf>
    <xf numFmtId="0" fontId="69" fillId="0" borderId="0" xfId="0" applyFont="1">
      <alignment vertical="center"/>
    </xf>
    <xf numFmtId="0" fontId="26" fillId="0" borderId="10" xfId="0" applyFont="1" applyBorder="1" applyAlignment="1">
      <alignment horizontal="center" vertical="center" wrapText="1" readingOrder="1"/>
    </xf>
    <xf numFmtId="0" fontId="67" fillId="0" borderId="0" xfId="0" applyFont="1" applyAlignment="1">
      <alignment horizontal="left" vertical="center"/>
    </xf>
    <xf numFmtId="0" fontId="67" fillId="0" borderId="0" xfId="0" applyFont="1" applyAlignment="1">
      <alignment horizontal="left"/>
    </xf>
    <xf numFmtId="0" fontId="26" fillId="0" borderId="10" xfId="0" applyFont="1" applyBorder="1" applyAlignment="1">
      <alignment horizontal="center" vertical="center" shrinkToFit="1"/>
    </xf>
    <xf numFmtId="0" fontId="31" fillId="0" borderId="18" xfId="0" applyFont="1" applyBorder="1">
      <alignment vertical="center"/>
    </xf>
    <xf numFmtId="0" fontId="31" fillId="0" borderId="0" xfId="0" applyFont="1" applyAlignment="1">
      <alignment vertical="center" wrapText="1"/>
    </xf>
    <xf numFmtId="0" fontId="31" fillId="0" borderId="18" xfId="0" applyFont="1" applyBorder="1" applyAlignment="1">
      <alignment vertical="center" wrapText="1"/>
    </xf>
    <xf numFmtId="0" fontId="71" fillId="0" borderId="0" xfId="0" applyFont="1" applyAlignment="1">
      <alignment horizontal="left" vertical="center" wrapText="1" readingOrder="1"/>
    </xf>
    <xf numFmtId="0" fontId="71" fillId="0" borderId="0" xfId="0" applyFont="1" applyAlignment="1">
      <alignment vertical="top" wrapText="1"/>
    </xf>
    <xf numFmtId="176" fontId="43" fillId="34" borderId="43" xfId="0" applyNumberFormat="1" applyFont="1" applyFill="1" applyBorder="1">
      <alignment vertical="center"/>
    </xf>
    <xf numFmtId="0" fontId="60" fillId="0" borderId="0" xfId="0" applyFont="1" applyAlignment="1">
      <alignment horizontal="center"/>
    </xf>
    <xf numFmtId="0" fontId="60" fillId="0" borderId="0" xfId="0" applyFont="1" applyAlignment="1">
      <alignment horizontal="center" wrapText="1"/>
    </xf>
    <xf numFmtId="0" fontId="58" fillId="34" borderId="43" xfId="0" applyFont="1" applyFill="1" applyBorder="1">
      <alignment vertical="center"/>
    </xf>
    <xf numFmtId="0" fontId="58" fillId="0" borderId="0" xfId="0" applyFont="1" applyAlignment="1">
      <alignment horizontal="left" vertical="center"/>
    </xf>
    <xf numFmtId="0" fontId="61" fillId="0" borderId="0" xfId="0" applyFont="1" applyAlignment="1">
      <alignment horizontal="left" vertical="center" wrapText="1"/>
    </xf>
    <xf numFmtId="0" fontId="60" fillId="0" borderId="0" xfId="0" applyFont="1" applyAlignment="1">
      <alignment vertical="top" wrapText="1"/>
    </xf>
    <xf numFmtId="0" fontId="52" fillId="35" borderId="41" xfId="0" applyFont="1" applyFill="1" applyBorder="1" applyAlignment="1">
      <alignment horizontal="center" vertical="center" wrapText="1"/>
    </xf>
    <xf numFmtId="0" fontId="44" fillId="0" borderId="0" xfId="0" applyFont="1" applyAlignment="1">
      <alignment horizontal="left" vertical="center" wrapText="1" readingOrder="1"/>
    </xf>
    <xf numFmtId="0" fontId="60" fillId="0" borderId="0" xfId="0" applyFont="1" applyAlignment="1">
      <alignment horizontal="right" vertical="center" wrapText="1"/>
    </xf>
    <xf numFmtId="0" fontId="44" fillId="0" borderId="0" xfId="0" applyFont="1" applyAlignment="1">
      <alignment vertical="center" wrapText="1" readingOrder="1"/>
    </xf>
    <xf numFmtId="0" fontId="44" fillId="0" borderId="0" xfId="0" applyFont="1" applyAlignment="1">
      <alignment horizontal="center" vertical="center" wrapText="1" readingOrder="1"/>
    </xf>
    <xf numFmtId="0" fontId="41" fillId="0" borderId="0" xfId="0" applyFont="1">
      <alignment vertical="center"/>
    </xf>
    <xf numFmtId="0" fontId="52" fillId="0" borderId="33" xfId="0" applyFont="1" applyBorder="1" applyAlignment="1">
      <alignment horizontal="center" vertical="center" wrapText="1"/>
    </xf>
    <xf numFmtId="0" fontId="52" fillId="0" borderId="42" xfId="0" applyFont="1" applyBorder="1" applyAlignment="1">
      <alignment horizontal="center" vertical="center" wrapText="1"/>
    </xf>
    <xf numFmtId="0" fontId="52" fillId="0" borderId="38" xfId="0" applyFont="1" applyBorder="1" applyAlignment="1">
      <alignment horizontal="center" vertical="center" wrapText="1"/>
    </xf>
    <xf numFmtId="0" fontId="52" fillId="0" borderId="20" xfId="42" applyFont="1" applyFill="1" applyBorder="1" applyAlignment="1">
      <alignment horizontal="left" vertical="center" wrapText="1"/>
    </xf>
    <xf numFmtId="0" fontId="60" fillId="0" borderId="31" xfId="0" applyFont="1" applyBorder="1" applyAlignment="1">
      <alignment horizontal="left" vertical="center" wrapText="1"/>
    </xf>
    <xf numFmtId="0" fontId="60" fillId="0" borderId="33" xfId="0" applyFont="1" applyBorder="1" applyAlignment="1">
      <alignment horizontal="left" vertical="center" wrapText="1"/>
    </xf>
    <xf numFmtId="0" fontId="52" fillId="0" borderId="64" xfId="0" applyFont="1" applyBorder="1" applyAlignment="1">
      <alignment horizontal="center" vertical="center" wrapText="1"/>
    </xf>
    <xf numFmtId="0" fontId="60" fillId="0" borderId="20" xfId="0" applyFont="1" applyBorder="1" applyAlignment="1">
      <alignment horizontal="left" vertical="center" wrapText="1"/>
    </xf>
    <xf numFmtId="0" fontId="52" fillId="0" borderId="62" xfId="42" applyFont="1" applyFill="1" applyBorder="1" applyAlignment="1">
      <alignment horizontal="left" vertical="center" wrapText="1"/>
    </xf>
    <xf numFmtId="0" fontId="60" fillId="0" borderId="63" xfId="0" applyFont="1" applyBorder="1" applyAlignment="1">
      <alignment horizontal="left" vertical="center" wrapText="1"/>
    </xf>
    <xf numFmtId="0" fontId="52" fillId="0" borderId="65" xfId="0" applyFont="1" applyBorder="1" applyAlignment="1">
      <alignment horizontal="center" vertical="center" wrapText="1"/>
    </xf>
    <xf numFmtId="0" fontId="55" fillId="0" borderId="0" xfId="0" applyFont="1" applyAlignment="1">
      <alignment horizontal="right" vertical="top" wrapText="1"/>
    </xf>
    <xf numFmtId="0" fontId="54" fillId="0" borderId="0" xfId="0" applyFont="1" applyAlignment="1">
      <alignment horizontal="right" vertical="center"/>
    </xf>
    <xf numFmtId="0" fontId="58" fillId="0" borderId="20" xfId="0" applyFont="1" applyBorder="1">
      <alignment vertical="center"/>
    </xf>
    <xf numFmtId="0" fontId="73" fillId="0" borderId="20" xfId="42" applyFont="1" applyBorder="1" applyAlignment="1">
      <alignment horizontal="left" vertical="center" wrapText="1"/>
    </xf>
    <xf numFmtId="0" fontId="52" fillId="0" borderId="31" xfId="0" applyFont="1" applyBorder="1" applyAlignment="1">
      <alignment horizontal="left" vertical="center" wrapText="1"/>
    </xf>
    <xf numFmtId="0" fontId="77" fillId="0" borderId="0" xfId="0" applyFont="1" applyAlignment="1">
      <alignment horizontal="center" vertical="center"/>
    </xf>
    <xf numFmtId="0" fontId="78" fillId="0" borderId="0" xfId="0" applyFont="1">
      <alignment vertical="center"/>
    </xf>
    <xf numFmtId="0" fontId="79" fillId="0" borderId="0" xfId="0" applyFont="1" applyAlignment="1">
      <alignment vertical="center" wrapText="1"/>
    </xf>
    <xf numFmtId="0" fontId="80" fillId="0" borderId="0" xfId="0" applyFont="1" applyAlignment="1">
      <alignment vertical="center" wrapText="1"/>
    </xf>
    <xf numFmtId="0" fontId="81" fillId="0" borderId="0" xfId="0" applyFont="1" applyAlignment="1">
      <alignment horizontal="justify" vertical="center"/>
    </xf>
    <xf numFmtId="0" fontId="82" fillId="0" borderId="0" xfId="0" applyFont="1" applyAlignment="1">
      <alignment horizontal="justify" vertical="center"/>
    </xf>
    <xf numFmtId="0" fontId="83" fillId="0" borderId="0" xfId="0" applyFont="1" applyAlignment="1">
      <alignment vertical="center" wrapText="1"/>
    </xf>
    <xf numFmtId="0" fontId="84" fillId="0" borderId="0" xfId="0" applyFont="1">
      <alignment vertical="center"/>
    </xf>
    <xf numFmtId="0" fontId="40" fillId="0" borderId="47" xfId="0" applyFont="1" applyBorder="1">
      <alignment vertical="center"/>
    </xf>
    <xf numFmtId="0" fontId="44" fillId="0" borderId="48" xfId="0" applyFont="1" applyBorder="1" applyAlignment="1">
      <alignment vertical="top" wrapText="1"/>
    </xf>
    <xf numFmtId="0" fontId="46" fillId="0" borderId="48" xfId="0" applyFont="1" applyBorder="1" applyAlignment="1">
      <alignment horizontal="right" vertical="center"/>
    </xf>
    <xf numFmtId="0" fontId="46" fillId="0" borderId="49" xfId="0" applyFont="1" applyBorder="1" applyAlignment="1">
      <alignment horizontal="right" vertical="center"/>
    </xf>
    <xf numFmtId="0" fontId="40" fillId="0" borderId="50" xfId="0" applyFont="1" applyBorder="1">
      <alignment vertical="center"/>
    </xf>
    <xf numFmtId="0" fontId="40" fillId="0" borderId="0" xfId="0" applyFont="1" applyAlignment="1">
      <alignment horizontal="right" vertical="center"/>
    </xf>
    <xf numFmtId="0" fontId="52" fillId="0" borderId="51" xfId="0" applyFont="1" applyBorder="1" applyAlignment="1">
      <alignment horizontal="center" vertical="top" wrapText="1"/>
    </xf>
    <xf numFmtId="0" fontId="54" fillId="0" borderId="50" xfId="0" applyFont="1" applyBorder="1" applyAlignment="1">
      <alignment horizontal="justify" vertical="center" wrapText="1"/>
    </xf>
    <xf numFmtId="0" fontId="59" fillId="0" borderId="50" xfId="0" applyFont="1" applyBorder="1" applyAlignment="1">
      <alignment horizontal="justify" vertical="center" wrapText="1"/>
    </xf>
    <xf numFmtId="0" fontId="60" fillId="0" borderId="51" xfId="0" applyFont="1" applyBorder="1" applyAlignment="1">
      <alignment horizontal="right" vertical="center"/>
    </xf>
    <xf numFmtId="0" fontId="44" fillId="0" borderId="0" xfId="0" applyFont="1" applyAlignment="1">
      <alignment horizontal="right" vertical="center"/>
    </xf>
    <xf numFmtId="0" fontId="61" fillId="0" borderId="51" xfId="0" applyFont="1" applyBorder="1" applyAlignment="1">
      <alignment horizontal="left" vertical="center" wrapText="1"/>
    </xf>
    <xf numFmtId="0" fontId="60" fillId="0" borderId="50" xfId="0" applyFont="1" applyBorder="1" applyAlignment="1">
      <alignment vertical="top" wrapText="1"/>
    </xf>
    <xf numFmtId="0" fontId="52" fillId="35" borderId="53" xfId="0" applyFont="1" applyFill="1" applyBorder="1" applyAlignment="1">
      <alignment horizontal="center" vertical="center"/>
    </xf>
    <xf numFmtId="0" fontId="52" fillId="0" borderId="54" xfId="0" applyFont="1" applyBorder="1" applyAlignment="1">
      <alignment horizontal="center" vertical="center" wrapText="1"/>
    </xf>
    <xf numFmtId="0" fontId="52" fillId="0" borderId="19" xfId="0" applyFont="1" applyBorder="1" applyAlignment="1">
      <alignment horizontal="center" vertical="center" wrapText="1"/>
    </xf>
    <xf numFmtId="0" fontId="52" fillId="0" borderId="32" xfId="0" applyFont="1" applyBorder="1" applyAlignment="1">
      <alignment horizontal="center" vertical="center"/>
    </xf>
    <xf numFmtId="0" fontId="52" fillId="0" borderId="55" xfId="0" applyFont="1" applyBorder="1" applyAlignment="1">
      <alignment horizontal="center" vertical="center"/>
    </xf>
    <xf numFmtId="0" fontId="52" fillId="0" borderId="57" xfId="0" applyFont="1" applyBorder="1" applyAlignment="1">
      <alignment horizontal="center" vertical="center"/>
    </xf>
    <xf numFmtId="0" fontId="60" fillId="0" borderId="57" xfId="0" applyFont="1" applyBorder="1" applyAlignment="1">
      <alignment horizontal="center" vertical="center"/>
    </xf>
    <xf numFmtId="0" fontId="41" fillId="36" borderId="20" xfId="0" applyFont="1" applyFill="1" applyBorder="1" applyAlignment="1">
      <alignment horizontal="left" vertical="center" wrapText="1"/>
    </xf>
    <xf numFmtId="0" fontId="52" fillId="36" borderId="31" xfId="0" applyFont="1" applyFill="1" applyBorder="1" applyAlignment="1">
      <alignment horizontal="left" vertical="center" wrapText="1"/>
    </xf>
    <xf numFmtId="0" fontId="52" fillId="36" borderId="57" xfId="0" applyFont="1" applyFill="1" applyBorder="1" applyAlignment="1">
      <alignment horizontal="center" vertical="center"/>
    </xf>
    <xf numFmtId="0" fontId="52" fillId="35" borderId="53" xfId="0" applyFont="1" applyFill="1" applyBorder="1" applyAlignment="1">
      <alignment horizontal="center" vertical="center" wrapText="1"/>
    </xf>
    <xf numFmtId="0" fontId="52" fillId="0" borderId="55" xfId="0" applyFont="1" applyBorder="1" applyAlignment="1">
      <alignment horizontal="center" vertical="center" wrapText="1"/>
    </xf>
    <xf numFmtId="0" fontId="52" fillId="36" borderId="34" xfId="0" applyFont="1" applyFill="1" applyBorder="1" applyAlignment="1">
      <alignment horizontal="left" vertical="center" wrapText="1"/>
    </xf>
    <xf numFmtId="0" fontId="61" fillId="0" borderId="0" xfId="0" applyFont="1" applyAlignment="1">
      <alignment vertical="center" wrapText="1"/>
    </xf>
    <xf numFmtId="0" fontId="73" fillId="0" borderId="35" xfId="42" applyFont="1" applyBorder="1" applyAlignment="1">
      <alignment horizontal="left" vertical="center" wrapText="1"/>
    </xf>
    <xf numFmtId="0" fontId="85" fillId="0" borderId="18" xfId="0" applyFont="1" applyBorder="1">
      <alignment vertical="center"/>
    </xf>
    <xf numFmtId="0" fontId="85" fillId="0" borderId="0" xfId="0" applyFont="1">
      <alignment vertical="center"/>
    </xf>
    <xf numFmtId="0" fontId="86" fillId="0" borderId="0" xfId="0" applyFont="1">
      <alignment vertical="center"/>
    </xf>
    <xf numFmtId="0" fontId="87" fillId="0" borderId="0" xfId="42" applyFont="1">
      <alignment vertical="center"/>
    </xf>
    <xf numFmtId="0" fontId="87" fillId="0" borderId="0" xfId="0" applyFont="1">
      <alignment vertical="center"/>
    </xf>
    <xf numFmtId="0" fontId="76" fillId="0" borderId="0" xfId="0" applyFont="1" applyAlignment="1">
      <alignment horizontal="left" vertical="center"/>
    </xf>
    <xf numFmtId="0" fontId="52" fillId="0" borderId="20" xfId="42" applyFont="1" applyFill="1" applyBorder="1" applyAlignment="1">
      <alignment horizontal="center" vertical="center" wrapText="1"/>
    </xf>
    <xf numFmtId="0" fontId="42" fillId="0" borderId="0" xfId="0" applyFont="1" applyAlignment="1">
      <alignment vertical="top"/>
    </xf>
    <xf numFmtId="0" fontId="52" fillId="0" borderId="0" xfId="0" applyFont="1" applyAlignment="1">
      <alignment horizontal="left" vertical="top" wrapText="1"/>
    </xf>
    <xf numFmtId="0" fontId="53" fillId="0" borderId="0" xfId="0" applyFont="1" applyAlignment="1">
      <alignment horizontal="right" vertical="center"/>
    </xf>
    <xf numFmtId="0" fontId="54" fillId="0" borderId="0" xfId="0" applyFont="1">
      <alignment vertical="center"/>
    </xf>
    <xf numFmtId="0" fontId="54" fillId="0" borderId="0" xfId="0" applyFont="1" applyAlignment="1">
      <alignment horizontal="left" vertical="center" wrapText="1"/>
    </xf>
    <xf numFmtId="0" fontId="60" fillId="0" borderId="41" xfId="0" applyFont="1" applyBorder="1" applyAlignment="1">
      <alignment horizontal="left" vertical="center" wrapText="1"/>
    </xf>
    <xf numFmtId="0" fontId="52" fillId="0" borderId="19" xfId="0" applyFont="1" applyBorder="1" applyAlignment="1">
      <alignment horizontal="centerContinuous" vertical="center" wrapText="1"/>
    </xf>
    <xf numFmtId="14" fontId="52" fillId="0" borderId="20" xfId="42" applyNumberFormat="1" applyFont="1" applyFill="1" applyBorder="1" applyAlignment="1">
      <alignment horizontal="left" vertical="center" wrapText="1"/>
    </xf>
    <xf numFmtId="0" fontId="52" fillId="0" borderId="20" xfId="42" applyFont="1" applyFill="1" applyBorder="1" applyAlignment="1">
      <alignment vertical="center" wrapText="1"/>
    </xf>
    <xf numFmtId="0" fontId="52" fillId="0" borderId="46" xfId="42" applyFont="1" applyFill="1" applyBorder="1" applyAlignment="1">
      <alignment vertical="center" wrapText="1"/>
    </xf>
    <xf numFmtId="0" fontId="52" fillId="0" borderId="46" xfId="0" applyFont="1" applyBorder="1" applyAlignment="1">
      <alignment horizontal="left" vertical="center" wrapText="1"/>
    </xf>
    <xf numFmtId="0" fontId="52" fillId="0" borderId="30" xfId="42" applyFont="1" applyFill="1" applyBorder="1" applyAlignment="1">
      <alignment horizontal="left" vertical="center" wrapText="1"/>
    </xf>
    <xf numFmtId="0" fontId="52" fillId="0" borderId="46" xfId="42" applyFont="1" applyFill="1" applyBorder="1" applyAlignment="1">
      <alignment horizontal="left" vertical="center" wrapText="1"/>
    </xf>
    <xf numFmtId="0" fontId="74" fillId="0" borderId="0" xfId="0" applyFont="1" applyAlignment="1">
      <alignment horizontal="right" vertical="top" wrapText="1"/>
    </xf>
    <xf numFmtId="0" fontId="75" fillId="0" borderId="0" xfId="0" applyFont="1" applyAlignment="1">
      <alignment horizontal="left" vertical="center"/>
    </xf>
    <xf numFmtId="0" fontId="45" fillId="0" borderId="0" xfId="0" applyFont="1" applyAlignment="1">
      <alignment horizontal="left" vertical="center"/>
    </xf>
    <xf numFmtId="0" fontId="46" fillId="0" borderId="0" xfId="0" applyFont="1" applyAlignment="1">
      <alignment horizontal="right" vertical="center"/>
    </xf>
    <xf numFmtId="0" fontId="40" fillId="0" borderId="0" xfId="0" applyFont="1" applyAlignment="1">
      <alignment horizontal="left" vertical="center"/>
    </xf>
    <xf numFmtId="0" fontId="52" fillId="0" borderId="62" xfId="0" applyFont="1" applyBorder="1" applyAlignment="1">
      <alignment horizontal="left" vertical="center" wrapText="1"/>
    </xf>
    <xf numFmtId="0" fontId="52" fillId="0" borderId="16" xfId="0" applyFont="1" applyBorder="1" applyAlignment="1">
      <alignment horizontal="center" vertical="center"/>
    </xf>
    <xf numFmtId="0" fontId="63" fillId="0" borderId="28" xfId="42" applyFont="1" applyFill="1" applyBorder="1" applyAlignment="1">
      <alignment horizontal="left" vertical="center" wrapText="1"/>
    </xf>
    <xf numFmtId="0" fontId="60" fillId="0" borderId="41" xfId="0" applyFont="1" applyBorder="1" applyAlignment="1">
      <alignment horizontal="center" vertical="center" wrapText="1"/>
    </xf>
    <xf numFmtId="0" fontId="60" fillId="0" borderId="14" xfId="0" applyFont="1" applyBorder="1" applyAlignment="1">
      <alignment horizontal="center" vertical="center" wrapText="1"/>
    </xf>
    <xf numFmtId="0" fontId="64" fillId="0" borderId="0" xfId="0" applyFont="1" applyAlignment="1">
      <alignment horizontal="right" vertical="top" wrapText="1"/>
    </xf>
    <xf numFmtId="0" fontId="65" fillId="0" borderId="0" xfId="0" applyFont="1" applyAlignment="1">
      <alignment horizontal="left" vertical="center"/>
    </xf>
    <xf numFmtId="0" fontId="61" fillId="0" borderId="41" xfId="0" applyFont="1" applyBorder="1" applyAlignment="1">
      <alignment horizontal="left" vertical="center" wrapText="1"/>
    </xf>
    <xf numFmtId="0" fontId="52" fillId="0" borderId="20" xfId="0" applyFont="1" applyBorder="1" applyAlignment="1">
      <alignment horizontal="left" vertical="center"/>
    </xf>
    <xf numFmtId="0" fontId="55" fillId="0" borderId="20" xfId="0" applyFont="1" applyBorder="1" applyAlignment="1">
      <alignment horizontal="left" vertical="center"/>
    </xf>
    <xf numFmtId="0" fontId="52" fillId="0" borderId="64" xfId="0" applyFont="1" applyBorder="1" applyAlignment="1">
      <alignment horizontal="center" vertical="center"/>
    </xf>
    <xf numFmtId="0" fontId="76" fillId="0" borderId="0" xfId="0" applyFont="1">
      <alignment vertical="center"/>
    </xf>
    <xf numFmtId="0" fontId="61" fillId="0" borderId="0" xfId="0" applyFont="1" applyAlignment="1"/>
    <xf numFmtId="176" fontId="43" fillId="0" borderId="43" xfId="0" applyNumberFormat="1" applyFont="1" applyBorder="1">
      <alignment vertical="center"/>
    </xf>
    <xf numFmtId="0" fontId="52" fillId="0" borderId="41" xfId="0" applyFont="1" applyBorder="1" applyAlignment="1">
      <alignment horizontal="center" vertical="center" wrapText="1"/>
    </xf>
    <xf numFmtId="0" fontId="58" fillId="0" borderId="66" xfId="0" applyFont="1" applyBorder="1">
      <alignment vertical="center"/>
    </xf>
    <xf numFmtId="14" fontId="52" fillId="0" borderId="20" xfId="0" applyNumberFormat="1" applyFont="1" applyBorder="1" applyAlignment="1">
      <alignment horizontal="left" vertical="center" wrapText="1"/>
    </xf>
    <xf numFmtId="0" fontId="52" fillId="0" borderId="20" xfId="0" applyFont="1" applyBorder="1" applyAlignment="1">
      <alignment vertical="center" wrapText="1"/>
    </xf>
    <xf numFmtId="0" fontId="55" fillId="0" borderId="66" xfId="0" applyFont="1" applyBorder="1">
      <alignment vertical="center"/>
    </xf>
    <xf numFmtId="0" fontId="52" fillId="0" borderId="30" xfId="0" applyFont="1" applyBorder="1" applyAlignment="1">
      <alignment vertical="center" wrapText="1"/>
    </xf>
    <xf numFmtId="0" fontId="52" fillId="0" borderId="46" xfId="0" applyFont="1" applyBorder="1" applyAlignment="1">
      <alignment vertical="center" wrapText="1"/>
    </xf>
    <xf numFmtId="0" fontId="52" fillId="0" borderId="20" xfId="0" applyFont="1" applyBorder="1">
      <alignment vertical="center"/>
    </xf>
    <xf numFmtId="0" fontId="55" fillId="0" borderId="13" xfId="0" applyFont="1" applyBorder="1" applyAlignment="1">
      <alignment horizontal="left" vertical="center"/>
    </xf>
    <xf numFmtId="0" fontId="52" fillId="0" borderId="62" xfId="0" applyFont="1" applyBorder="1" applyAlignment="1">
      <alignment vertical="center" wrapText="1"/>
    </xf>
    <xf numFmtId="0" fontId="67" fillId="0" borderId="0" xfId="0" applyFont="1">
      <alignment vertical="center"/>
    </xf>
    <xf numFmtId="0" fontId="67" fillId="0" borderId="0" xfId="0" applyFont="1" applyAlignment="1">
      <alignment vertical="top" wrapText="1"/>
    </xf>
    <xf numFmtId="14" fontId="52" fillId="0" borderId="46" xfId="0" applyNumberFormat="1" applyFont="1" applyBorder="1" applyAlignment="1">
      <alignment horizontal="left" vertical="center" wrapText="1"/>
    </xf>
    <xf numFmtId="0" fontId="52" fillId="0" borderId="74" xfId="0" applyFont="1" applyBorder="1" applyAlignment="1">
      <alignment horizontal="left" vertical="center" wrapText="1"/>
    </xf>
    <xf numFmtId="0" fontId="58" fillId="0" borderId="44" xfId="0" applyFont="1" applyBorder="1">
      <alignment vertical="center"/>
    </xf>
    <xf numFmtId="0" fontId="58" fillId="0" borderId="31" xfId="0" applyFont="1" applyBorder="1">
      <alignment vertical="center"/>
    </xf>
    <xf numFmtId="0" fontId="52" fillId="0" borderId="26" xfId="0" applyFont="1" applyBorder="1" applyAlignment="1">
      <alignment horizontal="center" vertical="center"/>
    </xf>
    <xf numFmtId="0" fontId="61" fillId="0" borderId="0" xfId="0" applyFont="1" applyAlignment="1">
      <alignment horizontal="left"/>
    </xf>
    <xf numFmtId="0" fontId="60" fillId="0" borderId="50" xfId="0" applyFont="1" applyBorder="1" applyAlignment="1">
      <alignment horizontal="left" vertical="center" wrapText="1"/>
    </xf>
    <xf numFmtId="0" fontId="60" fillId="0" borderId="0" xfId="0" applyFont="1" applyAlignment="1">
      <alignment horizontal="left" vertical="center" wrapText="1"/>
    </xf>
    <xf numFmtId="0" fontId="61" fillId="33" borderId="59" xfId="0" applyFont="1" applyFill="1" applyBorder="1" applyAlignment="1">
      <alignment horizontal="left" vertical="center" wrapText="1"/>
    </xf>
    <xf numFmtId="0" fontId="72" fillId="33" borderId="27" xfId="0" applyFont="1" applyFill="1" applyBorder="1" applyAlignment="1">
      <alignment horizontal="left" vertical="center" wrapText="1"/>
    </xf>
    <xf numFmtId="0" fontId="61" fillId="33" borderId="27" xfId="0" applyFont="1" applyFill="1" applyBorder="1" applyAlignment="1">
      <alignment horizontal="left" vertical="center" wrapText="1"/>
    </xf>
    <xf numFmtId="0" fontId="61" fillId="33" borderId="52" xfId="0" applyFont="1" applyFill="1" applyBorder="1" applyAlignment="1">
      <alignment horizontal="left" vertical="center" wrapText="1"/>
    </xf>
    <xf numFmtId="0" fontId="52" fillId="33" borderId="10" xfId="42" applyFont="1" applyFill="1" applyBorder="1" applyAlignment="1">
      <alignment horizontal="left" vertical="center" wrapText="1"/>
    </xf>
    <xf numFmtId="0" fontId="61" fillId="33" borderId="36" xfId="0" applyFont="1" applyFill="1" applyBorder="1" applyAlignment="1">
      <alignment horizontal="left" vertical="center" wrapText="1"/>
    </xf>
    <xf numFmtId="0" fontId="52" fillId="0" borderId="56" xfId="0" applyFont="1" applyBorder="1" applyAlignment="1">
      <alignment horizontal="left" vertical="top" wrapText="1"/>
    </xf>
    <xf numFmtId="0" fontId="52" fillId="0" borderId="58" xfId="0" applyFont="1" applyBorder="1" applyAlignment="1">
      <alignment horizontal="left" vertical="top" wrapText="1"/>
    </xf>
    <xf numFmtId="0" fontId="52" fillId="0" borderId="37" xfId="0" applyFont="1" applyBorder="1" applyAlignment="1">
      <alignment horizontal="left" vertical="center" wrapText="1"/>
    </xf>
    <xf numFmtId="0" fontId="52" fillId="0" borderId="25" xfId="0" applyFont="1" applyBorder="1" applyAlignment="1">
      <alignment horizontal="left" vertical="center" wrapText="1"/>
    </xf>
    <xf numFmtId="0" fontId="52" fillId="0" borderId="40" xfId="0" applyFont="1" applyBorder="1" applyAlignment="1">
      <alignment horizontal="left" vertical="center" wrapText="1"/>
    </xf>
    <xf numFmtId="0" fontId="52" fillId="0" borderId="67" xfId="0" applyFont="1" applyBorder="1" applyAlignment="1">
      <alignment horizontal="left" vertical="top" wrapText="1"/>
    </xf>
    <xf numFmtId="0" fontId="52" fillId="0" borderId="68" xfId="0" applyFont="1" applyBorder="1" applyAlignment="1">
      <alignment horizontal="left" vertical="top" wrapText="1"/>
    </xf>
    <xf numFmtId="0" fontId="52" fillId="0" borderId="69" xfId="0" applyFont="1" applyBorder="1" applyAlignment="1">
      <alignment horizontal="left" vertical="top" wrapText="1"/>
    </xf>
    <xf numFmtId="0" fontId="52" fillId="37" borderId="22" xfId="0" applyFont="1" applyFill="1" applyBorder="1" applyAlignment="1">
      <alignment horizontal="right" vertical="top" wrapText="1"/>
    </xf>
    <xf numFmtId="0" fontId="52" fillId="37" borderId="60" xfId="0" applyFont="1" applyFill="1" applyBorder="1" applyAlignment="1">
      <alignment horizontal="right" vertical="top" wrapText="1"/>
    </xf>
    <xf numFmtId="0" fontId="42" fillId="0" borderId="63" xfId="0" applyFont="1" applyBorder="1" applyAlignment="1">
      <alignment horizontal="center" vertical="top" wrapText="1"/>
    </xf>
    <xf numFmtId="0" fontId="52" fillId="0" borderId="17" xfId="0" applyFont="1" applyBorder="1" applyAlignment="1">
      <alignment horizontal="left" vertical="top" wrapText="1"/>
    </xf>
    <xf numFmtId="0" fontId="52" fillId="0" borderId="28" xfId="0" applyFont="1" applyBorder="1" applyAlignment="1">
      <alignment horizontal="left" vertical="top" wrapText="1"/>
    </xf>
    <xf numFmtId="0" fontId="52" fillId="0" borderId="29" xfId="0" applyFont="1" applyBorder="1" applyAlignment="1">
      <alignment horizontal="left" vertical="top" wrapText="1"/>
    </xf>
    <xf numFmtId="0" fontId="52" fillId="36" borderId="56" xfId="0" applyFont="1" applyFill="1" applyBorder="1" applyAlignment="1">
      <alignment horizontal="left" vertical="top" wrapText="1"/>
    </xf>
    <xf numFmtId="0" fontId="52" fillId="36" borderId="58" xfId="0" applyFont="1" applyFill="1" applyBorder="1" applyAlignment="1">
      <alignment horizontal="left" vertical="top" wrapText="1"/>
    </xf>
    <xf numFmtId="0" fontId="52" fillId="0" borderId="38" xfId="0" applyFont="1" applyBorder="1" applyAlignment="1">
      <alignment horizontal="left" vertical="center"/>
    </xf>
    <xf numFmtId="0" fontId="52" fillId="0" borderId="39" xfId="0" applyFont="1" applyBorder="1" applyAlignment="1">
      <alignment horizontal="left" vertical="center"/>
    </xf>
    <xf numFmtId="0" fontId="52" fillId="0" borderId="73" xfId="0" applyFont="1" applyBorder="1" applyAlignment="1">
      <alignment horizontal="left" vertical="center"/>
    </xf>
    <xf numFmtId="0" fontId="52" fillId="0" borderId="23" xfId="0" applyFont="1" applyBorder="1" applyAlignment="1">
      <alignment horizontal="left" vertical="top" wrapText="1"/>
    </xf>
    <xf numFmtId="0" fontId="52" fillId="0" borderId="24" xfId="0" applyFont="1" applyBorder="1" applyAlignment="1">
      <alignment horizontal="left" vertical="top" wrapText="1"/>
    </xf>
    <xf numFmtId="0" fontId="52" fillId="0" borderId="26" xfId="0" applyFont="1" applyBorder="1" applyAlignment="1">
      <alignment horizontal="left" vertical="top" wrapText="1"/>
    </xf>
    <xf numFmtId="0" fontId="52" fillId="0" borderId="70" xfId="0" applyFont="1" applyBorder="1" applyAlignment="1">
      <alignment horizontal="left" vertical="top" wrapText="1"/>
    </xf>
    <xf numFmtId="0" fontId="52" fillId="0" borderId="71" xfId="0" applyFont="1" applyBorder="1" applyAlignment="1">
      <alignment horizontal="left" vertical="top" wrapText="1"/>
    </xf>
    <xf numFmtId="0" fontId="52" fillId="0" borderId="72" xfId="0" applyFont="1" applyBorder="1" applyAlignment="1">
      <alignment horizontal="left" vertical="top" wrapText="1"/>
    </xf>
    <xf numFmtId="0" fontId="79" fillId="0" borderId="0" xfId="0" applyFont="1" applyAlignment="1">
      <alignment horizontal="center" vertical="center" wrapText="1"/>
    </xf>
    <xf numFmtId="0" fontId="83" fillId="0" borderId="0" xfId="0" applyFont="1" applyAlignment="1">
      <alignment horizontal="center" vertical="center" wrapText="1"/>
    </xf>
    <xf numFmtId="0" fontId="83" fillId="0" borderId="0" xfId="0" applyFont="1" applyAlignment="1">
      <alignment horizontal="center" vertical="center"/>
    </xf>
    <xf numFmtId="0" fontId="80" fillId="0" borderId="0" xfId="0" applyFont="1" applyAlignment="1">
      <alignment horizontal="center" vertical="center"/>
    </xf>
    <xf numFmtId="0" fontId="30" fillId="0" borderId="0" xfId="0" applyFont="1" applyAlignment="1">
      <alignment horizontal="center" vertical="center" wrapText="1"/>
    </xf>
    <xf numFmtId="0" fontId="25" fillId="0" borderId="0" xfId="0" applyFont="1" applyAlignment="1">
      <alignment horizontal="left" vertical="center"/>
    </xf>
    <xf numFmtId="0" fontId="32" fillId="0" borderId="0" xfId="0" applyFont="1" applyAlignment="1">
      <alignment horizontal="left" vertical="center"/>
    </xf>
    <xf numFmtId="0" fontId="25" fillId="0" borderId="0" xfId="0" applyFont="1" applyAlignment="1">
      <alignment horizontal="left" vertical="top"/>
    </xf>
    <xf numFmtId="0" fontId="32" fillId="0" borderId="10" xfId="0" applyFont="1" applyBorder="1" applyAlignment="1">
      <alignment horizontal="left" vertical="center" wrapText="1"/>
    </xf>
    <xf numFmtId="0" fontId="32" fillId="0" borderId="0" xfId="0" applyFont="1" applyAlignment="1">
      <alignment horizontal="left" vertical="center" wrapText="1"/>
    </xf>
    <xf numFmtId="0" fontId="27" fillId="0" borderId="0" xfId="0" applyFont="1" applyAlignment="1">
      <alignment horizontal="left" vertical="center" wrapText="1"/>
    </xf>
    <xf numFmtId="0" fontId="42" fillId="0" borderId="0" xfId="0" applyFont="1" applyAlignment="1">
      <alignment horizontal="center" vertical="top" wrapText="1"/>
    </xf>
    <xf numFmtId="0" fontId="42" fillId="0" borderId="0" xfId="0" applyFont="1" applyAlignment="1">
      <alignment horizontal="center" vertical="top"/>
    </xf>
    <xf numFmtId="0" fontId="61" fillId="0" borderId="10" xfId="0" applyFont="1" applyBorder="1" applyAlignment="1">
      <alignment horizontal="left" vertical="center" wrapText="1"/>
    </xf>
    <xf numFmtId="0" fontId="52" fillId="0" borderId="10" xfId="42" applyFont="1" applyFill="1" applyBorder="1" applyAlignment="1">
      <alignment horizontal="left" vertical="center" wrapText="1"/>
    </xf>
    <xf numFmtId="0" fontId="61" fillId="0" borderId="36" xfId="0" applyFont="1" applyBorder="1" applyAlignment="1">
      <alignment horizontal="left" vertical="center" wrapText="1"/>
    </xf>
    <xf numFmtId="0" fontId="52" fillId="0" borderId="13" xfId="0" applyFont="1" applyBorder="1" applyAlignment="1">
      <alignment horizontal="left" vertical="top" wrapText="1"/>
    </xf>
    <xf numFmtId="0" fontId="52" fillId="0" borderId="22" xfId="0" applyFont="1" applyBorder="1" applyAlignment="1">
      <alignment horizontal="left" vertical="top" wrapText="1"/>
    </xf>
    <xf numFmtId="0" fontId="52" fillId="0" borderId="15" xfId="0" applyFont="1" applyBorder="1" applyAlignment="1">
      <alignment horizontal="left" vertical="top" wrapText="1"/>
    </xf>
    <xf numFmtId="0" fontId="52" fillId="0" borderId="60" xfId="0" applyFont="1" applyBorder="1" applyAlignment="1">
      <alignment horizontal="left" vertical="top" wrapText="1"/>
    </xf>
    <xf numFmtId="0" fontId="52" fillId="0" borderId="21" xfId="0" applyFont="1" applyBorder="1" applyAlignment="1">
      <alignment horizontal="left" vertical="top" wrapText="1"/>
    </xf>
    <xf numFmtId="0" fontId="61" fillId="0" borderId="27" xfId="0" applyFont="1" applyBorder="1" applyAlignment="1">
      <alignment horizontal="left" vertical="center" wrapText="1"/>
    </xf>
    <xf numFmtId="0" fontId="58" fillId="0" borderId="10" xfId="0" applyFont="1" applyBorder="1" applyAlignment="1">
      <alignment horizontal="left" vertical="center" wrapText="1"/>
    </xf>
    <xf numFmtId="0" fontId="52" fillId="0" borderId="27" xfId="42" applyFont="1" applyFill="1" applyBorder="1" applyAlignment="1">
      <alignment horizontal="left" vertical="center" wrapText="1"/>
    </xf>
    <xf numFmtId="0" fontId="60" fillId="0" borderId="10" xfId="42" applyFont="1" applyFill="1" applyBorder="1" applyAlignment="1">
      <alignment horizontal="left" vertical="center" wrapText="1"/>
    </xf>
    <xf numFmtId="0" fontId="61" fillId="33" borderId="10" xfId="0" applyFont="1" applyFill="1" applyBorder="1" applyAlignment="1">
      <alignment horizontal="left" vertical="center" wrapText="1"/>
    </xf>
    <xf numFmtId="0" fontId="58" fillId="33" borderId="10" xfId="0" applyFont="1" applyFill="1" applyBorder="1" applyAlignment="1">
      <alignment horizontal="left" vertical="center" wrapText="1"/>
    </xf>
    <xf numFmtId="0" fontId="60" fillId="33" borderId="10" xfId="42" applyFont="1" applyFill="1" applyBorder="1" applyAlignment="1">
      <alignment horizontal="left" vertical="center" wrapText="1"/>
    </xf>
    <xf numFmtId="0" fontId="56" fillId="33" borderId="10" xfId="42" applyFont="1" applyFill="1" applyBorder="1" applyAlignment="1">
      <alignment horizontal="left" vertical="center" wrapText="1"/>
    </xf>
    <xf numFmtId="0" fontId="26" fillId="0" borderId="36" xfId="0" applyFont="1" applyBorder="1" applyAlignment="1">
      <alignment horizontal="center" vertical="center" shrinkToFit="1"/>
    </xf>
    <xf numFmtId="0" fontId="25" fillId="0" borderId="27" xfId="0" applyFont="1" applyBorder="1" applyAlignment="1">
      <alignment horizontal="center" vertical="center" shrinkToFit="1"/>
    </xf>
    <xf numFmtId="0" fontId="25" fillId="0" borderId="41" xfId="0" applyFont="1" applyBorder="1" applyAlignment="1">
      <alignment horizontal="center" vertical="center" shrinkToFit="1"/>
    </xf>
    <xf numFmtId="0" fontId="28" fillId="0" borderId="25" xfId="0" applyFont="1" applyBorder="1" applyAlignment="1">
      <alignment horizontal="center" wrapText="1"/>
    </xf>
    <xf numFmtId="0" fontId="67" fillId="0" borderId="18" xfId="0" applyFont="1" applyBorder="1" applyAlignment="1">
      <alignment horizontal="left" vertical="top" wrapText="1"/>
    </xf>
    <xf numFmtId="0" fontId="67" fillId="0" borderId="0" xfId="0" applyFont="1" applyAlignment="1">
      <alignment horizontal="left" vertical="top" wrapText="1"/>
    </xf>
    <xf numFmtId="0" fontId="72" fillId="0" borderId="27" xfId="0" applyFont="1" applyBorder="1" applyAlignment="1">
      <alignment horizontal="left" vertical="center" wrapText="1"/>
    </xf>
    <xf numFmtId="0" fontId="72" fillId="33" borderId="10" xfId="0" applyFont="1" applyFill="1" applyBorder="1" applyAlignment="1">
      <alignment horizontal="left" vertical="center" wrapText="1"/>
    </xf>
    <xf numFmtId="0" fontId="52" fillId="37" borderId="61" xfId="0" applyFont="1" applyFill="1" applyBorder="1" applyAlignment="1">
      <alignment horizontal="right" vertical="top" wrapText="1"/>
    </xf>
    <xf numFmtId="0" fontId="58" fillId="0" borderId="22" xfId="0" applyFont="1" applyBorder="1">
      <alignment vertical="center"/>
    </xf>
    <xf numFmtId="0" fontId="58" fillId="0" borderId="21" xfId="0" applyFont="1" applyBorder="1">
      <alignment vertical="center"/>
    </xf>
    <xf numFmtId="0" fontId="58" fillId="0" borderId="46" xfId="0" applyFont="1" applyBorder="1">
      <alignment vertical="center"/>
    </xf>
    <xf numFmtId="0" fontId="58" fillId="0" borderId="62" xfId="0" applyFont="1" applyBorder="1">
      <alignment vertical="center"/>
    </xf>
    <xf numFmtId="0" fontId="52" fillId="0" borderId="22" xfId="0" applyFont="1" applyBorder="1" applyAlignment="1">
      <alignment horizontal="left" vertical="center" wrapText="1"/>
    </xf>
    <xf numFmtId="0" fontId="52" fillId="0" borderId="60" xfId="0" applyFont="1" applyBorder="1" applyAlignment="1">
      <alignment horizontal="left" vertical="center" wrapText="1"/>
    </xf>
    <xf numFmtId="0" fontId="52" fillId="0" borderId="21" xfId="0" applyFont="1" applyBorder="1" applyAlignment="1">
      <alignment horizontal="left" vertical="center" wrapText="1"/>
    </xf>
    <xf numFmtId="0" fontId="52" fillId="0" borderId="61" xfId="0" applyFont="1" applyBorder="1" applyAlignment="1">
      <alignment horizontal="left"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137">
    <dxf>
      <font>
        <b/>
        <i val="0"/>
        <color rgb="FFFF0000"/>
      </font>
    </dxf>
    <dxf>
      <font>
        <b/>
        <i val="0"/>
        <color rgb="FFFF0000"/>
      </font>
    </dxf>
    <dxf>
      <font>
        <color rgb="FFFFFF00"/>
      </font>
    </dxf>
    <dxf>
      <font>
        <b/>
        <i val="0"/>
        <color rgb="FFFF00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b/>
        <i val="0"/>
        <color rgb="FFFF0000"/>
      </font>
    </dxf>
    <dxf>
      <font>
        <b/>
        <i val="0"/>
        <color rgb="FFFF0000"/>
      </font>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b/>
        <i val="0"/>
        <color rgb="FFFF0000"/>
      </font>
    </dxf>
    <dxf>
      <font>
        <b/>
        <i val="0"/>
        <color rgb="FFFF0000"/>
      </font>
    </dxf>
    <dxf>
      <font>
        <b/>
        <i val="0"/>
        <color rgb="FFFF0000"/>
      </font>
    </dxf>
    <dxf>
      <font>
        <b/>
        <i val="0"/>
        <color rgb="FFFF0000"/>
      </font>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b/>
        <i val="0"/>
        <color rgb="FFFF0000"/>
      </font>
    </dxf>
    <dxf>
      <font>
        <b/>
        <i val="0"/>
        <color rgb="FFFF0000"/>
      </font>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strike val="0"/>
        <outline val="0"/>
        <shadow val="0"/>
        <u val="none"/>
        <vertAlign val="baseline"/>
        <sz val="11"/>
        <color auto="1"/>
        <name val="游ゴシック"/>
        <family val="3"/>
        <charset val="128"/>
        <scheme val="minor"/>
      </font>
    </dxf>
    <dxf>
      <font>
        <strike val="0"/>
        <outline val="0"/>
        <shadow val="0"/>
        <u val="none"/>
        <vertAlign val="baseline"/>
        <sz val="11"/>
        <color auto="1"/>
        <name val="游ゴシック"/>
        <family val="3"/>
        <charset val="128"/>
        <scheme val="minor"/>
      </font>
    </dxf>
    <dxf>
      <font>
        <strike val="0"/>
        <outline val="0"/>
        <shadow val="0"/>
        <u val="none"/>
        <vertAlign val="baseline"/>
        <sz val="11"/>
        <color auto="1"/>
        <name val="游ゴシック"/>
        <family val="3"/>
        <charset val="128"/>
        <scheme val="minor"/>
      </font>
      <numFmt numFmtId="0" formatCode="General"/>
    </dxf>
    <dxf>
      <font>
        <strike val="0"/>
        <outline val="0"/>
        <shadow val="0"/>
        <u val="none"/>
        <vertAlign val="baseline"/>
        <sz val="11"/>
        <color auto="1"/>
        <name val="游ゴシック"/>
        <family val="3"/>
        <charset val="128"/>
        <scheme val="minor"/>
      </font>
      <numFmt numFmtId="0" formatCode="General"/>
    </dxf>
    <dxf>
      <font>
        <strike val="0"/>
        <outline val="0"/>
        <shadow val="0"/>
        <u val="none"/>
        <vertAlign val="baseline"/>
        <sz val="11"/>
        <color auto="1"/>
        <name val="游ゴシック"/>
        <family val="3"/>
        <charset val="128"/>
        <scheme val="minor"/>
      </font>
    </dxf>
    <dxf>
      <font>
        <strike val="0"/>
        <outline val="0"/>
        <shadow val="0"/>
        <u val="none"/>
        <vertAlign val="baseline"/>
        <sz val="11"/>
        <color auto="1"/>
        <name val="游ゴシック"/>
        <family val="3"/>
        <charset val="128"/>
        <scheme val="minor"/>
      </font>
    </dxf>
    <dxf>
      <font>
        <strike val="0"/>
        <outline val="0"/>
        <shadow val="0"/>
        <u val="none"/>
        <vertAlign val="baseline"/>
        <sz val="11"/>
        <color auto="1"/>
        <name val="游ゴシック"/>
        <family val="3"/>
        <charset val="128"/>
        <scheme val="minor"/>
      </font>
    </dxf>
    <dxf>
      <border outline="0">
        <bottom style="thin">
          <color theme="1"/>
        </bottom>
      </border>
    </dxf>
    <dxf>
      <font>
        <b/>
        <i val="0"/>
        <strike val="0"/>
        <condense val="0"/>
        <extend val="0"/>
        <outline val="0"/>
        <shadow val="0"/>
        <u val="none"/>
        <vertAlign val="baseline"/>
        <sz val="11"/>
        <color auto="1"/>
        <name val="游ゴシック"/>
        <scheme val="minor"/>
      </font>
      <alignment horizontal="general" vertical="center" textRotation="0" wrapText="0" indent="0" justifyLastLine="0" shrinkToFit="0" readingOrder="0"/>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4572000</xdr:colOff>
      <xdr:row>1</xdr:row>
      <xdr:rowOff>71525</xdr:rowOff>
    </xdr:from>
    <xdr:to>
      <xdr:col>3</xdr:col>
      <xdr:colOff>314325</xdr:colOff>
      <xdr:row>3</xdr:row>
      <xdr:rowOff>194546</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105900" y="290600"/>
          <a:ext cx="1600200" cy="484971"/>
        </a:xfrm>
        <a:prstGeom prst="rect">
          <a:avLst/>
        </a:prstGeom>
        <a:solidFill>
          <a:schemeClr val="bg1"/>
        </a:solidFill>
        <a:ln>
          <a:solidFill>
            <a:srgbClr val="C0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800">
              <a:solidFill>
                <a:srgbClr val="FF0000"/>
              </a:solidFill>
              <a:latin typeface="BIZ UDPゴシック" panose="020B0400000000000000" pitchFamily="50" charset="-128"/>
              <a:ea typeface="BIZ UDPゴシック" panose="020B0400000000000000" pitchFamily="50" charset="-128"/>
            </a:rPr>
            <a:t>記載例</a:t>
          </a:r>
          <a:r>
            <a:rPr kumimoji="1" lang="ja-JP" altLang="en-US" sz="1400">
              <a:solidFill>
                <a:srgbClr val="FF0000"/>
              </a:solidFill>
              <a:latin typeface="BIZ UDPゴシック" panose="020B0400000000000000" pitchFamily="50" charset="-128"/>
              <a:ea typeface="BIZ UDPゴシック" panose="020B0400000000000000" pitchFamily="50" charset="-128"/>
            </a:rPr>
            <a:t>（抜粋）</a:t>
          </a:r>
          <a:endParaRPr kumimoji="1" lang="en-US" altLang="ja-JP" sz="1800">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xdr:col>
      <xdr:colOff>4648199</xdr:colOff>
      <xdr:row>4</xdr:row>
      <xdr:rowOff>238124</xdr:rowOff>
    </xdr:from>
    <xdr:to>
      <xdr:col>2</xdr:col>
      <xdr:colOff>457199</xdr:colOff>
      <xdr:row>5</xdr:row>
      <xdr:rowOff>219074</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bwMode="auto">
        <a:xfrm>
          <a:off x="9182099" y="1057274"/>
          <a:ext cx="657225" cy="219075"/>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219075</xdr:colOff>
      <xdr:row>22</xdr:row>
      <xdr:rowOff>76201</xdr:rowOff>
    </xdr:from>
    <xdr:to>
      <xdr:col>8</xdr:col>
      <xdr:colOff>104774</xdr:colOff>
      <xdr:row>25</xdr:row>
      <xdr:rowOff>1</xdr:rowOff>
    </xdr:to>
    <xdr:sp macro="" textlink="">
      <xdr:nvSpPr>
        <xdr:cNvPr id="6" name="吹き出し: 線 5">
          <a:extLst>
            <a:ext uri="{FF2B5EF4-FFF2-40B4-BE49-F238E27FC236}">
              <a16:creationId xmlns:a16="http://schemas.microsoft.com/office/drawing/2014/main" id="{BBA3F372-B552-4BBF-AC80-31EB71CA66CA}"/>
            </a:ext>
          </a:extLst>
        </xdr:cNvPr>
        <xdr:cNvSpPr/>
      </xdr:nvSpPr>
      <xdr:spPr bwMode="auto">
        <a:xfrm>
          <a:off x="10991850" y="5095876"/>
          <a:ext cx="4552949" cy="438150"/>
        </a:xfrm>
        <a:prstGeom prst="borderCallout1">
          <a:avLst>
            <a:gd name="adj1" fmla="val 46750"/>
            <a:gd name="adj2" fmla="val -710"/>
            <a:gd name="adj3" fmla="val 43995"/>
            <a:gd name="adj4" fmla="val -12842"/>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備考欄に記載する場合、冒頭に［○－</a:t>
          </a:r>
          <a:r>
            <a:rPr kumimoji="1" lang="en-US" altLang="ja-JP" sz="900">
              <a:latin typeface="BIZ UDPゴシック" panose="020B0400000000000000" pitchFamily="50" charset="-128"/>
              <a:ea typeface="BIZ UDPゴシック" panose="020B0400000000000000" pitchFamily="50" charset="-128"/>
            </a:rPr>
            <a:t>○</a:t>
          </a:r>
          <a:r>
            <a:rPr kumimoji="1" lang="ja-JP" altLang="en-US" sz="900">
              <a:latin typeface="BIZ UDPゴシック" panose="020B0400000000000000" pitchFamily="50" charset="-128"/>
              <a:ea typeface="BIZ UDPゴシック" panose="020B0400000000000000" pitchFamily="50" charset="-128"/>
            </a:rPr>
            <a:t>－</a:t>
          </a:r>
          <a:r>
            <a:rPr kumimoji="1" lang="en-US" altLang="ja-JP" sz="900">
              <a:latin typeface="BIZ UDPゴシック" panose="020B0400000000000000" pitchFamily="50" charset="-128"/>
              <a:ea typeface="BIZ UDPゴシック" panose="020B0400000000000000" pitchFamily="50" charset="-128"/>
            </a:rPr>
            <a:t>○</a:t>
          </a:r>
          <a:r>
            <a:rPr kumimoji="1" lang="ja-JP" altLang="en-US" sz="900">
              <a:latin typeface="BIZ UDPゴシック" panose="020B0400000000000000" pitchFamily="50" charset="-128"/>
              <a:ea typeface="BIZ UDPゴシック" panose="020B0400000000000000" pitchFamily="50" charset="-128"/>
            </a:rPr>
            <a:t>］の形で分析項目を示してください。</a:t>
          </a:r>
        </a:p>
        <a:p>
          <a:pPr algn="l"/>
          <a:r>
            <a:rPr kumimoji="1" lang="ja-JP" altLang="en-US" sz="900">
              <a:latin typeface="BIZ UDPゴシック" panose="020B0400000000000000" pitchFamily="50" charset="-128"/>
              <a:ea typeface="BIZ UDPゴシック" panose="020B0400000000000000" pitchFamily="50" charset="-128"/>
            </a:rPr>
            <a:t>複数の分析項目について記載する場合、行の挿入を行ってください。</a:t>
          </a:r>
        </a:p>
      </xdr:txBody>
    </xdr:sp>
    <xdr:clientData/>
  </xdr:twoCellAnchor>
  <xdr:twoCellAnchor>
    <xdr:from>
      <xdr:col>4</xdr:col>
      <xdr:colOff>0</xdr:colOff>
      <xdr:row>18</xdr:row>
      <xdr:rowOff>95251</xdr:rowOff>
    </xdr:from>
    <xdr:to>
      <xdr:col>7</xdr:col>
      <xdr:colOff>400050</xdr:colOff>
      <xdr:row>19</xdr:row>
      <xdr:rowOff>171450</xdr:rowOff>
    </xdr:to>
    <xdr:sp macro="" textlink="">
      <xdr:nvSpPr>
        <xdr:cNvPr id="7" name="吹き出し: 線 6">
          <a:extLst>
            <a:ext uri="{FF2B5EF4-FFF2-40B4-BE49-F238E27FC236}">
              <a16:creationId xmlns:a16="http://schemas.microsoft.com/office/drawing/2014/main" id="{D2018492-753A-4D23-93F3-E46EB28AE66D}"/>
            </a:ext>
          </a:extLst>
        </xdr:cNvPr>
        <xdr:cNvSpPr/>
      </xdr:nvSpPr>
      <xdr:spPr bwMode="auto">
        <a:xfrm>
          <a:off x="10772775" y="4819651"/>
          <a:ext cx="4200525" cy="304799"/>
        </a:xfrm>
        <a:prstGeom prst="borderCallout1">
          <a:avLst>
            <a:gd name="adj1" fmla="val 57007"/>
            <a:gd name="adj2" fmla="val -363"/>
            <a:gd name="adj3" fmla="val 76045"/>
            <a:gd name="adj4" fmla="val -152862"/>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分析項目全体が該当しない場合、</a:t>
          </a:r>
          <a:r>
            <a:rPr kumimoji="1" lang="en-US" altLang="ja-JP" sz="900">
              <a:latin typeface="BIZ UDPゴシック" panose="020B0400000000000000" pitchFamily="50" charset="-128"/>
              <a:ea typeface="BIZ UDPゴシック" panose="020B0400000000000000" pitchFamily="50" charset="-128"/>
            </a:rPr>
            <a:t>A</a:t>
          </a:r>
          <a:r>
            <a:rPr kumimoji="1" lang="ja-JP" altLang="en-US" sz="900">
              <a:latin typeface="BIZ UDPゴシック" panose="020B0400000000000000" pitchFamily="50" charset="-128"/>
              <a:ea typeface="BIZ UDPゴシック" panose="020B0400000000000000" pitchFamily="50" charset="-128"/>
            </a:rPr>
            <a:t>列のセルの色も「グレー」にしてください。</a:t>
          </a:r>
        </a:p>
      </xdr:txBody>
    </xdr:sp>
    <xdr:clientData/>
  </xdr:twoCellAnchor>
  <xdr:twoCellAnchor>
    <xdr:from>
      <xdr:col>4</xdr:col>
      <xdr:colOff>19051</xdr:colOff>
      <xdr:row>12</xdr:row>
      <xdr:rowOff>200026</xdr:rowOff>
    </xdr:from>
    <xdr:to>
      <xdr:col>5</xdr:col>
      <xdr:colOff>790576</xdr:colOff>
      <xdr:row>13</xdr:row>
      <xdr:rowOff>161925</xdr:rowOff>
    </xdr:to>
    <xdr:sp macro="" textlink="">
      <xdr:nvSpPr>
        <xdr:cNvPr id="9" name="吹き出し: 線 8">
          <a:extLst>
            <a:ext uri="{FF2B5EF4-FFF2-40B4-BE49-F238E27FC236}">
              <a16:creationId xmlns:a16="http://schemas.microsoft.com/office/drawing/2014/main" id="{169FDB94-6FEC-4E1D-AFC7-C22AB144DB9B}"/>
            </a:ext>
          </a:extLst>
        </xdr:cNvPr>
        <xdr:cNvSpPr/>
      </xdr:nvSpPr>
      <xdr:spPr bwMode="auto">
        <a:xfrm>
          <a:off x="10791826" y="2914651"/>
          <a:ext cx="2552700" cy="266699"/>
        </a:xfrm>
        <a:prstGeom prst="borderCallout1">
          <a:avLst>
            <a:gd name="adj1" fmla="val 46750"/>
            <a:gd name="adj2" fmla="val -710"/>
            <a:gd name="adj3" fmla="val 174214"/>
            <a:gd name="adj4" fmla="val -7001"/>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一度記載した資料は、「再掲」と表示されます。</a:t>
          </a:r>
        </a:p>
      </xdr:txBody>
    </xdr:sp>
    <xdr:clientData/>
  </xdr:twoCellAnchor>
  <xdr:twoCellAnchor>
    <xdr:from>
      <xdr:col>4</xdr:col>
      <xdr:colOff>19050</xdr:colOff>
      <xdr:row>16</xdr:row>
      <xdr:rowOff>66676</xdr:rowOff>
    </xdr:from>
    <xdr:to>
      <xdr:col>6</xdr:col>
      <xdr:colOff>561975</xdr:colOff>
      <xdr:row>18</xdr:row>
      <xdr:rowOff>47625</xdr:rowOff>
    </xdr:to>
    <xdr:sp macro="" textlink="">
      <xdr:nvSpPr>
        <xdr:cNvPr id="10" name="吹き出し: 線 9">
          <a:extLst>
            <a:ext uri="{FF2B5EF4-FFF2-40B4-BE49-F238E27FC236}">
              <a16:creationId xmlns:a16="http://schemas.microsoft.com/office/drawing/2014/main" id="{84B387C5-1472-4325-9F89-B83409A2DAD6}"/>
            </a:ext>
          </a:extLst>
        </xdr:cNvPr>
        <xdr:cNvSpPr/>
      </xdr:nvSpPr>
      <xdr:spPr bwMode="auto">
        <a:xfrm>
          <a:off x="10791825" y="3600451"/>
          <a:ext cx="3419475" cy="523874"/>
        </a:xfrm>
        <a:prstGeom prst="borderCallout1">
          <a:avLst>
            <a:gd name="adj1" fmla="val 46750"/>
            <a:gd name="adj2" fmla="val -710"/>
            <a:gd name="adj3" fmla="val 24603"/>
            <a:gd name="adj4" fmla="val -45436"/>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根拠資料の該当がない場合、セル色を「グレー」にして</a:t>
          </a:r>
          <a:r>
            <a:rPr kumimoji="1" lang="ja-JP" altLang="en-US" sz="900">
              <a:latin typeface="BIZ UDPゴシック" panose="020B0400000000000000" pitchFamily="50" charset="-128"/>
              <a:ea typeface="BIZ UDPゴシック" panose="020B0400000000000000" pitchFamily="50" charset="-128"/>
              <a:cs typeface="+mn-cs"/>
            </a:rPr>
            <a:t>ください</a:t>
          </a:r>
          <a:r>
            <a:rPr kumimoji="1" lang="ja-JP" altLang="en-US" sz="900">
              <a:latin typeface="BIZ UDPゴシック" panose="020B0400000000000000" pitchFamily="50" charset="-128"/>
              <a:ea typeface="BIZ UDPゴシック" panose="020B0400000000000000" pitchFamily="50" charset="-128"/>
            </a:rPr>
            <a:t>。</a:t>
          </a:r>
        </a:p>
      </xdr:txBody>
    </xdr:sp>
    <xdr:clientData/>
  </xdr:twoCellAnchor>
  <xdr:twoCellAnchor>
    <xdr:from>
      <xdr:col>6</xdr:col>
      <xdr:colOff>28574</xdr:colOff>
      <xdr:row>0</xdr:row>
      <xdr:rowOff>0</xdr:rowOff>
    </xdr:from>
    <xdr:to>
      <xdr:col>8</xdr:col>
      <xdr:colOff>809625</xdr:colOff>
      <xdr:row>2</xdr:row>
      <xdr:rowOff>209550</xdr:rowOff>
    </xdr:to>
    <xdr:sp macro="" textlink="">
      <xdr:nvSpPr>
        <xdr:cNvPr id="11" name="吹き出し: 線 10">
          <a:extLst>
            <a:ext uri="{FF2B5EF4-FFF2-40B4-BE49-F238E27FC236}">
              <a16:creationId xmlns:a16="http://schemas.microsoft.com/office/drawing/2014/main" id="{640ACA0A-EB1E-4FE3-9E92-F28EC6B0BF25}"/>
            </a:ext>
            <a:ext uri="{147F2762-F138-4A5C-976F-8EAC2B608ADB}">
              <a16:predDERef xmlns:a16="http://schemas.microsoft.com/office/drawing/2014/main" pred="{84B387C5-1472-4325-9F89-B83409A2DAD6}"/>
            </a:ext>
          </a:extLst>
        </xdr:cNvPr>
        <xdr:cNvSpPr/>
      </xdr:nvSpPr>
      <xdr:spPr bwMode="auto">
        <a:xfrm>
          <a:off x="13677899" y="0"/>
          <a:ext cx="2571751" cy="561975"/>
        </a:xfrm>
        <a:prstGeom prst="borderCallout1">
          <a:avLst>
            <a:gd name="adj1" fmla="val 46750"/>
            <a:gd name="adj2" fmla="val -710"/>
            <a:gd name="adj3" fmla="val 26262"/>
            <a:gd name="adj4" fmla="val -133223"/>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印刷の範囲は赤枠内です。</a:t>
          </a:r>
          <a:endParaRPr kumimoji="1" lang="en-US" altLang="ja-JP" sz="900">
            <a:latin typeface="BIZ UDPゴシック" panose="020B0400000000000000" pitchFamily="50" charset="-128"/>
            <a:ea typeface="BIZ UDPゴシック" panose="020B0400000000000000" pitchFamily="50" charset="-128"/>
          </a:endParaRPr>
        </a:p>
        <a:p>
          <a:pPr algn="l"/>
          <a:r>
            <a:rPr kumimoji="1" lang="en-US" altLang="ja-JP" sz="900">
              <a:latin typeface="BIZ UDPゴシック" panose="020B0400000000000000" pitchFamily="50" charset="-128"/>
              <a:ea typeface="BIZ UDPゴシック" panose="020B0400000000000000" pitchFamily="50" charset="-128"/>
            </a:rPr>
            <a:t>※</a:t>
          </a:r>
          <a:r>
            <a:rPr kumimoji="1" lang="ja-JP" altLang="en-US" sz="900">
              <a:latin typeface="BIZ UDPゴシック" panose="020B0400000000000000" pitchFamily="50" charset="-128"/>
              <a:ea typeface="BIZ UDPゴシック" panose="020B0400000000000000" pitchFamily="50" charset="-128"/>
            </a:rPr>
            <a:t>実際の領域ごとのシートには赤枠はありません。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4600575</xdr:colOff>
      <xdr:row>2</xdr:row>
      <xdr:rowOff>19050</xdr:rowOff>
    </xdr:from>
    <xdr:to>
      <xdr:col>2</xdr:col>
      <xdr:colOff>457200</xdr:colOff>
      <xdr:row>2</xdr:row>
      <xdr:rowOff>219074</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4600575</xdr:colOff>
      <xdr:row>2</xdr:row>
      <xdr:rowOff>19050</xdr:rowOff>
    </xdr:from>
    <xdr:to>
      <xdr:col>2</xdr:col>
      <xdr:colOff>457200</xdr:colOff>
      <xdr:row>2</xdr:row>
      <xdr:rowOff>219074</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4600575</xdr:colOff>
      <xdr:row>2</xdr:row>
      <xdr:rowOff>19050</xdr:rowOff>
    </xdr:from>
    <xdr:to>
      <xdr:col>2</xdr:col>
      <xdr:colOff>457200</xdr:colOff>
      <xdr:row>2</xdr:row>
      <xdr:rowOff>219074</xdr:rowOff>
    </xdr:to>
    <xdr:sp macro="" textlink="">
      <xdr:nvSpPr>
        <xdr:cNvPr id="5" name="正方形/長方形 4">
          <a:extLst>
            <a:ext uri="{FF2B5EF4-FFF2-40B4-BE49-F238E27FC236}">
              <a16:creationId xmlns:a16="http://schemas.microsoft.com/office/drawing/2014/main" id="{00000000-0008-0000-07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editAs="oneCell">
    <xdr:from>
      <xdr:col>6</xdr:col>
      <xdr:colOff>485775</xdr:colOff>
      <xdr:row>5</xdr:row>
      <xdr:rowOff>161925</xdr:rowOff>
    </xdr:from>
    <xdr:to>
      <xdr:col>13</xdr:col>
      <xdr:colOff>131445</xdr:colOff>
      <xdr:row>13</xdr:row>
      <xdr:rowOff>78105</xdr:rowOff>
    </xdr:to>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14087475" y="1590675"/>
          <a:ext cx="3524250" cy="121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財務諸表等にかかる根拠資料については、主務大臣等承認後に提出してください。ただし、該当する資料名は自己評価書に記載してください。</a:t>
          </a:r>
          <a:endParaRPr kumimoji="1" lang="en-US" altLang="ja-JP" sz="1000"/>
        </a:p>
        <a:p>
          <a:r>
            <a:rPr kumimoji="1" lang="ja-JP" altLang="en-US" sz="1000"/>
            <a:t>＊「（承認後提出）」等のただし書きは記載しないようにしてください。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4600575</xdr:colOff>
      <xdr:row>2</xdr:row>
      <xdr:rowOff>19050</xdr:rowOff>
    </xdr:from>
    <xdr:to>
      <xdr:col>2</xdr:col>
      <xdr:colOff>457200</xdr:colOff>
      <xdr:row>2</xdr:row>
      <xdr:rowOff>219074</xdr:rowOff>
    </xdr:to>
    <xdr:sp macro="" textlink="">
      <xdr:nvSpPr>
        <xdr:cNvPr id="5" name="正方形/長方形 4">
          <a:extLst>
            <a:ext uri="{FF2B5EF4-FFF2-40B4-BE49-F238E27FC236}">
              <a16:creationId xmlns:a16="http://schemas.microsoft.com/office/drawing/2014/main" id="{00000000-0008-0000-08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4600575</xdr:colOff>
      <xdr:row>2</xdr:row>
      <xdr:rowOff>19050</xdr:rowOff>
    </xdr:from>
    <xdr:to>
      <xdr:col>2</xdr:col>
      <xdr:colOff>457200</xdr:colOff>
      <xdr:row>2</xdr:row>
      <xdr:rowOff>219074</xdr:rowOff>
    </xdr:to>
    <xdr:sp macro="" textlink="">
      <xdr:nvSpPr>
        <xdr:cNvPr id="5" name="正方形/長方形 4">
          <a:extLst>
            <a:ext uri="{FF2B5EF4-FFF2-40B4-BE49-F238E27FC236}">
              <a16:creationId xmlns:a16="http://schemas.microsoft.com/office/drawing/2014/main" id="{00000000-0008-0000-09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4600575</xdr:colOff>
      <xdr:row>4</xdr:row>
      <xdr:rowOff>19050</xdr:rowOff>
    </xdr:from>
    <xdr:to>
      <xdr:col>2</xdr:col>
      <xdr:colOff>457200</xdr:colOff>
      <xdr:row>4</xdr:row>
      <xdr:rowOff>219074</xdr:rowOff>
    </xdr:to>
    <xdr:sp macro="" textlink="">
      <xdr:nvSpPr>
        <xdr:cNvPr id="5" name="正方形/長方形 4">
          <a:extLst>
            <a:ext uri="{FF2B5EF4-FFF2-40B4-BE49-F238E27FC236}">
              <a16:creationId xmlns:a16="http://schemas.microsoft.com/office/drawing/2014/main" id="{00000000-0008-0000-0B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editAs="absolute">
    <xdr:from>
      <xdr:col>7</xdr:col>
      <xdr:colOff>555913</xdr:colOff>
      <xdr:row>9</xdr:row>
      <xdr:rowOff>134045</xdr:rowOff>
    </xdr:from>
    <xdr:to>
      <xdr:col>13</xdr:col>
      <xdr:colOff>436951</xdr:colOff>
      <xdr:row>17</xdr:row>
      <xdr:rowOff>55300</xdr:rowOff>
    </xdr:to>
    <xdr:sp macro="" textlink="">
      <xdr:nvSpPr>
        <xdr:cNvPr id="6" name="テキスト ボックス 5">
          <a:extLst>
            <a:ext uri="{FF2B5EF4-FFF2-40B4-BE49-F238E27FC236}">
              <a16:creationId xmlns:a16="http://schemas.microsoft.com/office/drawing/2014/main" id="{00000000-0008-0000-0B00-000006000000}"/>
            </a:ext>
          </a:extLst>
        </xdr:cNvPr>
        <xdr:cNvSpPr txBox="1"/>
      </xdr:nvSpPr>
      <xdr:spPr>
        <a:xfrm>
          <a:off x="15466068" y="1578614"/>
          <a:ext cx="4231217" cy="1221175"/>
        </a:xfrm>
        <a:prstGeom prst="rect">
          <a:avLst/>
        </a:prstGeom>
        <a:ln>
          <a:solidFill>
            <a:srgbClr val="C0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600">
              <a:solidFill>
                <a:srgbClr val="C00000"/>
              </a:solidFill>
              <a:latin typeface="BIZ UDPゴシック" panose="020B0400000000000000" pitchFamily="50" charset="-128"/>
              <a:ea typeface="BIZ UDPゴシック" panose="020B0400000000000000" pitchFamily="50" charset="-128"/>
            </a:rPr>
            <a:t>教育研究上の組織が弾力的措置を適用しないかつ第三者評価結果を活用しない場合の様式</a:t>
          </a:r>
          <a:endParaRPr kumimoji="1" lang="en-US" altLang="ja-JP" sz="1600">
            <a:solidFill>
              <a:srgbClr val="C00000"/>
            </a:solidFill>
            <a:latin typeface="BIZ UDPゴシック" panose="020B0400000000000000" pitchFamily="50" charset="-128"/>
            <a:ea typeface="BIZ UDPゴシック" panose="020B0400000000000000" pitchFamily="50" charset="-128"/>
          </a:endParaRPr>
        </a:p>
        <a:p>
          <a:r>
            <a:rPr kumimoji="1" lang="ja-JP" altLang="en-US" sz="1600">
              <a:solidFill>
                <a:srgbClr val="C00000"/>
              </a:solidFill>
              <a:latin typeface="BIZ UDPゴシック" panose="020B0400000000000000" pitchFamily="50" charset="-128"/>
              <a:ea typeface="BIZ UDPゴシック" panose="020B0400000000000000" pitchFamily="50" charset="-128"/>
            </a:rPr>
            <a:t>＊シート名は、領域</a:t>
          </a:r>
          <a:r>
            <a:rPr kumimoji="1" lang="en-US" altLang="ja-JP" sz="1600">
              <a:solidFill>
                <a:srgbClr val="C00000"/>
              </a:solidFill>
              <a:latin typeface="BIZ UDPゴシック" panose="020B0400000000000000" pitchFamily="50" charset="-128"/>
              <a:ea typeface="BIZ UDPゴシック" panose="020B0400000000000000" pitchFamily="50" charset="-128"/>
            </a:rPr>
            <a:t>6(</a:t>
          </a:r>
          <a:r>
            <a:rPr kumimoji="1" lang="ja-JP" altLang="en-US" sz="1600">
              <a:solidFill>
                <a:srgbClr val="C00000"/>
              </a:solidFill>
              <a:latin typeface="BIZ UDPゴシック" panose="020B0400000000000000" pitchFamily="50" charset="-128"/>
              <a:ea typeface="BIZ UDPゴシック" panose="020B0400000000000000" pitchFamily="50" charset="-128"/>
            </a:rPr>
            <a:t>組織番号</a:t>
          </a:r>
          <a:r>
            <a:rPr kumimoji="1" lang="en-US" altLang="ja-JP" sz="1600">
              <a:solidFill>
                <a:srgbClr val="C00000"/>
              </a:solidFill>
              <a:latin typeface="BIZ UDPゴシック" panose="020B0400000000000000" pitchFamily="50" charset="-128"/>
              <a:ea typeface="BIZ UDPゴシック" panose="020B0400000000000000" pitchFamily="50" charset="-128"/>
            </a:rPr>
            <a:t>)</a:t>
          </a:r>
          <a:r>
            <a:rPr kumimoji="1" lang="ja-JP" altLang="en-US" sz="1600">
              <a:solidFill>
                <a:srgbClr val="C00000"/>
              </a:solidFill>
              <a:latin typeface="BIZ UDPゴシック" panose="020B0400000000000000" pitchFamily="50" charset="-128"/>
              <a:ea typeface="BIZ UDPゴシック" panose="020B0400000000000000" pitchFamily="50" charset="-128"/>
            </a:rPr>
            <a:t>として、コピーしてください。</a:t>
          </a:r>
          <a:r>
            <a:rPr kumimoji="1" lang="ja-JP" altLang="en-US" sz="1200">
              <a:solidFill>
                <a:srgbClr val="C00000"/>
              </a:solidFill>
              <a:latin typeface="BIZ UDPゴシック" panose="020B0400000000000000" pitchFamily="50" charset="-128"/>
              <a:ea typeface="BIZ UDPゴシック" panose="020B0400000000000000" pitchFamily="50" charset="-128"/>
            </a:rPr>
            <a:t>　　　</a:t>
          </a:r>
          <a:r>
            <a:rPr kumimoji="1" lang="ja-JP" altLang="en-US" sz="1200">
              <a:solidFill>
                <a:srgbClr val="C00000"/>
              </a:solidFill>
              <a:latin typeface="BIZ UDPゴシック" panose="020B0400000000000000" pitchFamily="50" charset="-128"/>
              <a:ea typeface="BIZ UDPゴシック" panose="020B0400000000000000" pitchFamily="50" charset="-128"/>
              <a:cs typeface="+mn-cs"/>
            </a:rPr>
            <a:t>↑</a:t>
          </a:r>
          <a:r>
            <a:rPr kumimoji="1" lang="ja-JP" altLang="ja-JP" sz="1200">
              <a:solidFill>
                <a:srgbClr val="C00000"/>
              </a:solidFill>
              <a:latin typeface="BIZ UDPゴシック" panose="020B0400000000000000" pitchFamily="50" charset="-128"/>
              <a:ea typeface="BIZ UDPゴシック" panose="020B0400000000000000" pitchFamily="50" charset="-128"/>
              <a:cs typeface="+mn-cs"/>
            </a:rPr>
            <a:t>組織番号は</a:t>
          </a:r>
          <a:r>
            <a:rPr kumimoji="1" lang="ja-JP" altLang="en-US" sz="1200">
              <a:solidFill>
                <a:srgbClr val="C00000"/>
              </a:solidFill>
              <a:latin typeface="BIZ UDPゴシック" panose="020B0400000000000000" pitchFamily="50" charset="-128"/>
              <a:ea typeface="BIZ UDPゴシック" panose="020B0400000000000000" pitchFamily="50" charset="-128"/>
              <a:cs typeface="+mn-cs"/>
            </a:rPr>
            <a:t>す</a:t>
          </a:r>
          <a:r>
            <a:rPr kumimoji="1" lang="ja-JP" altLang="en-US" sz="1200">
              <a:solidFill>
                <a:srgbClr val="C00000"/>
              </a:solidFill>
              <a:latin typeface="BIZ UDPゴシック" panose="020B0400000000000000" pitchFamily="50" charset="-128"/>
              <a:ea typeface="BIZ UDPゴシック" panose="020B0400000000000000" pitchFamily="50" charset="-128"/>
            </a:rPr>
            <a:t>べて半角</a:t>
          </a:r>
          <a:endParaRPr kumimoji="1" lang="en-US" altLang="ja-JP" sz="2400">
            <a:solidFill>
              <a:srgbClr val="C00000"/>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4600575</xdr:colOff>
      <xdr:row>4</xdr:row>
      <xdr:rowOff>19050</xdr:rowOff>
    </xdr:from>
    <xdr:to>
      <xdr:col>2</xdr:col>
      <xdr:colOff>457200</xdr:colOff>
      <xdr:row>4</xdr:row>
      <xdr:rowOff>219074</xdr:rowOff>
    </xdr:to>
    <xdr:sp macro="" textlink="">
      <xdr:nvSpPr>
        <xdr:cNvPr id="7" name="正方形/長方形 6">
          <a:extLst>
            <a:ext uri="{FF2B5EF4-FFF2-40B4-BE49-F238E27FC236}">
              <a16:creationId xmlns:a16="http://schemas.microsoft.com/office/drawing/2014/main" id="{00000000-0008-0000-0C00-000007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editAs="absolute">
    <xdr:from>
      <xdr:col>6</xdr:col>
      <xdr:colOff>897422</xdr:colOff>
      <xdr:row>12</xdr:row>
      <xdr:rowOff>25159</xdr:rowOff>
    </xdr:from>
    <xdr:to>
      <xdr:col>11</xdr:col>
      <xdr:colOff>707830</xdr:colOff>
      <xdr:row>20</xdr:row>
      <xdr:rowOff>144449</xdr:rowOff>
    </xdr:to>
    <xdr:sp macro="" textlink="">
      <xdr:nvSpPr>
        <xdr:cNvPr id="6" name="テキスト ボックス 5">
          <a:extLst>
            <a:ext uri="{FF2B5EF4-FFF2-40B4-BE49-F238E27FC236}">
              <a16:creationId xmlns:a16="http://schemas.microsoft.com/office/drawing/2014/main" id="{783A46EE-EBDB-41D9-A85E-1913E493C2F6}"/>
            </a:ext>
          </a:extLst>
        </xdr:cNvPr>
        <xdr:cNvSpPr txBox="1"/>
      </xdr:nvSpPr>
      <xdr:spPr>
        <a:xfrm>
          <a:off x="14899172" y="2101609"/>
          <a:ext cx="4706258" cy="1490890"/>
        </a:xfrm>
        <a:prstGeom prst="rect">
          <a:avLst/>
        </a:prstGeom>
        <a:ln>
          <a:solidFill>
            <a:srgbClr val="C0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C00000"/>
              </a:solidFill>
              <a:effectLst/>
              <a:uLnTx/>
              <a:uFillTx/>
              <a:latin typeface="BIZ UDPゴシック" panose="020B0400000000000000" pitchFamily="50" charset="-128"/>
              <a:ea typeface="BIZ UDPゴシック" panose="020B0400000000000000" pitchFamily="50" charset="-128"/>
              <a:cs typeface="+mn-cs"/>
            </a:rPr>
            <a:t>教育研究上の組織が弾力的措置を適用する場合</a:t>
          </a:r>
          <a:endParaRPr kumimoji="1" lang="en-US" altLang="ja-JP" sz="1600" b="0" i="0" u="none" strike="noStrike" kern="0" cap="none" spc="0" normalizeH="0" baseline="0" noProof="0">
            <a:ln>
              <a:noFill/>
            </a:ln>
            <a:solidFill>
              <a:srgbClr val="C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C00000"/>
              </a:solidFill>
              <a:effectLst/>
              <a:uLnTx/>
              <a:uFillTx/>
              <a:latin typeface="BIZ UDPゴシック" panose="020B0400000000000000" pitchFamily="50" charset="-128"/>
              <a:ea typeface="BIZ UDPゴシック" panose="020B0400000000000000" pitchFamily="50" charset="-128"/>
              <a:cs typeface="+mn-cs"/>
            </a:rPr>
            <a:t>または第三者評価結果を活用する場合の様式</a:t>
          </a:r>
          <a:endParaRPr kumimoji="1" lang="en-US" altLang="ja-JP" sz="1600" b="0" i="0" u="none" strike="noStrike" kern="0" cap="none" spc="0" normalizeH="0" baseline="0" noProof="0">
            <a:ln>
              <a:noFill/>
            </a:ln>
            <a:solidFill>
              <a:srgbClr val="C00000"/>
            </a:solidFill>
            <a:effectLst/>
            <a:uLnTx/>
            <a:uFillTx/>
            <a:latin typeface="BIZ UDPゴシック" panose="020B0400000000000000" pitchFamily="50" charset="-128"/>
            <a:ea typeface="BIZ UDPゴシック" panose="020B0400000000000000" pitchFamily="50" charset="-128"/>
            <a:cs typeface="+mn-cs"/>
          </a:endParaRPr>
        </a:p>
        <a:p>
          <a:endParaRPr kumimoji="1" lang="en-US" altLang="ja-JP" sz="1600">
            <a:solidFill>
              <a:srgbClr val="C00000"/>
            </a:solidFill>
            <a:latin typeface="BIZ UDPゴシック" panose="020B0400000000000000" pitchFamily="50" charset="-128"/>
            <a:ea typeface="BIZ UDPゴシック" panose="020B0400000000000000" pitchFamily="50" charset="-128"/>
          </a:endParaRPr>
        </a:p>
        <a:p>
          <a:r>
            <a:rPr kumimoji="1" lang="ja-JP" altLang="en-US" sz="1600">
              <a:solidFill>
                <a:srgbClr val="C00000"/>
              </a:solidFill>
              <a:latin typeface="BIZ UDPゴシック" panose="020B0400000000000000" pitchFamily="50" charset="-128"/>
              <a:ea typeface="BIZ UDPゴシック" panose="020B0400000000000000" pitchFamily="50" charset="-128"/>
            </a:rPr>
            <a:t>＊シート名は、領域</a:t>
          </a:r>
          <a:r>
            <a:rPr kumimoji="1" lang="en-US" altLang="ja-JP" sz="1600">
              <a:solidFill>
                <a:srgbClr val="C00000"/>
              </a:solidFill>
              <a:latin typeface="BIZ UDPゴシック" panose="020B0400000000000000" pitchFamily="50" charset="-128"/>
              <a:ea typeface="BIZ UDPゴシック" panose="020B0400000000000000" pitchFamily="50" charset="-128"/>
            </a:rPr>
            <a:t>6(</a:t>
          </a:r>
          <a:r>
            <a:rPr kumimoji="1" lang="ja-JP" altLang="en-US" sz="1600">
              <a:solidFill>
                <a:srgbClr val="C00000"/>
              </a:solidFill>
              <a:latin typeface="BIZ UDPゴシック" panose="020B0400000000000000" pitchFamily="50" charset="-128"/>
              <a:ea typeface="BIZ UDPゴシック" panose="020B0400000000000000" pitchFamily="50" charset="-128"/>
            </a:rPr>
            <a:t>組織番号</a:t>
          </a:r>
          <a:r>
            <a:rPr kumimoji="1" lang="en-US" altLang="ja-JP" sz="1600">
              <a:solidFill>
                <a:srgbClr val="C00000"/>
              </a:solidFill>
              <a:latin typeface="BIZ UDPゴシック" panose="020B0400000000000000" pitchFamily="50" charset="-128"/>
              <a:ea typeface="BIZ UDPゴシック" panose="020B0400000000000000" pitchFamily="50" charset="-128"/>
            </a:rPr>
            <a:t>)</a:t>
          </a:r>
          <a:r>
            <a:rPr kumimoji="1" lang="ja-JP" altLang="en-US" sz="1600">
              <a:solidFill>
                <a:srgbClr val="C00000"/>
              </a:solidFill>
              <a:latin typeface="BIZ UDPゴシック" panose="020B0400000000000000" pitchFamily="50" charset="-128"/>
              <a:ea typeface="BIZ UDPゴシック" panose="020B0400000000000000" pitchFamily="50" charset="-128"/>
            </a:rPr>
            <a:t>として、コピーしてください。</a:t>
          </a:r>
          <a:r>
            <a:rPr kumimoji="1" lang="ja-JP" altLang="en-US" sz="1200">
              <a:solidFill>
                <a:srgbClr val="C00000"/>
              </a:solidFill>
              <a:latin typeface="BIZ UDPゴシック" panose="020B0400000000000000" pitchFamily="50" charset="-128"/>
              <a:ea typeface="BIZ UDPゴシック" panose="020B0400000000000000" pitchFamily="50" charset="-128"/>
            </a:rPr>
            <a:t>　　　　　　↑組織番号はすべて半角</a:t>
          </a:r>
          <a:endParaRPr kumimoji="1" lang="en-US" altLang="ja-JP" sz="2400">
            <a:solidFill>
              <a:srgbClr val="C00000"/>
            </a:solidFill>
            <a:latin typeface="BIZ UDPゴシック" panose="020B0400000000000000" pitchFamily="50" charset="-128"/>
            <a:ea typeface="BIZ UDPゴシック" panose="020B0400000000000000" pitchFamily="50" charset="-128"/>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テーブルファイル一覧" displayName="テーブルファイル一覧" ref="A1:F1164" totalsRowShown="0" headerRowDxfId="136" dataDxfId="134" headerRowBorderDxfId="135">
  <autoFilter ref="A1:F1164" xr:uid="{00000000-0009-0000-0100-000002000000}"/>
  <tableColumns count="6">
    <tableColumn id="1" xr3:uid="{00000000-0010-0000-0000-000001000000}" name="ファイル名" dataDxfId="133"/>
    <tableColumn id="6" xr3:uid="{00000000-0010-0000-0000-000006000000}" name="ファイル名_拡張子" dataDxfId="132" dataCellStyle="ハイパーリンク"/>
    <tableColumn id="4" xr3:uid="{00000000-0010-0000-0000-000004000000}" name="URL" dataDxfId="131"/>
    <tableColumn id="2" xr3:uid="{00000000-0010-0000-0000-000002000000}" name="更新日時" dataDxfId="130"/>
    <tableColumn id="3" xr3:uid="{00000000-0010-0000-0000-000003000000}" name="更新者" dataDxfId="129"/>
    <tableColumn id="5" xr3:uid="{00000000-0010-0000-0000-000005000000}" name="バージョン" dataDxfId="128"/>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4">
    <tabColor rgb="FFFF0000"/>
    <pageSetUpPr fitToPage="1"/>
  </sheetPr>
  <dimension ref="A1:U272"/>
  <sheetViews>
    <sheetView tabSelected="1" zoomScaleNormal="100" zoomScaleSheetLayoutView="100" zoomScalePageLayoutView="85" workbookViewId="0"/>
  </sheetViews>
  <sheetFormatPr defaultColWidth="7.25" defaultRowHeight="13.5"/>
  <cols>
    <col min="1" max="1" width="59.5" style="28" customWidth="1"/>
    <col min="2" max="2" width="63.625" style="30" customWidth="1"/>
    <col min="3" max="3" width="13.25" style="28" customWidth="1"/>
    <col min="4" max="4" width="5" style="36" customWidth="1"/>
    <col min="5" max="5" width="23.375" style="28" customWidth="1"/>
    <col min="6" max="6" width="14.375" style="28" customWidth="1"/>
    <col min="7" max="7" width="12.125" style="28" customWidth="1"/>
    <col min="8" max="10" width="11.375" style="28" customWidth="1"/>
    <col min="11" max="11" width="13.5" style="28" customWidth="1"/>
    <col min="12" max="12" width="3.125" style="28" customWidth="1"/>
    <col min="13" max="20" width="12.5" style="28" customWidth="1"/>
    <col min="21" max="21" width="10.625" style="28" bestFit="1" customWidth="1"/>
    <col min="22" max="27" width="13" style="28" bestFit="1" customWidth="1"/>
    <col min="28" max="16384" width="7.25" style="28"/>
  </cols>
  <sheetData>
    <row r="1" spans="1:21" ht="17.649999999999999" customHeight="1" thickTop="1">
      <c r="A1" s="134"/>
      <c r="B1" s="135"/>
      <c r="C1" s="136"/>
      <c r="D1" s="137" t="s">
        <v>0</v>
      </c>
      <c r="E1" s="218" t="s">
        <v>281</v>
      </c>
      <c r="F1" s="218"/>
      <c r="G1" s="218"/>
      <c r="H1" s="218"/>
      <c r="M1" s="35"/>
      <c r="N1" s="95"/>
      <c r="O1" s="32"/>
      <c r="P1" s="32"/>
      <c r="Q1" s="32"/>
      <c r="R1" s="32"/>
      <c r="S1" s="32"/>
      <c r="T1" s="32"/>
      <c r="U1" s="35" t="s">
        <v>1</v>
      </c>
    </row>
    <row r="2" spans="1:21" ht="9.75" customHeight="1">
      <c r="A2" s="138"/>
      <c r="C2" s="139"/>
      <c r="D2" s="140"/>
      <c r="E2" s="218"/>
      <c r="F2" s="218"/>
      <c r="G2" s="218"/>
      <c r="H2" s="218"/>
    </row>
    <row r="3" spans="1:21" ht="18.75" customHeight="1">
      <c r="A3" s="141" t="s">
        <v>2</v>
      </c>
      <c r="B3" s="39"/>
      <c r="C3" s="68"/>
      <c r="D3" s="140"/>
      <c r="E3" s="37" t="s">
        <v>3</v>
      </c>
      <c r="F3" s="97">
        <v>1</v>
      </c>
      <c r="H3" s="98"/>
      <c r="I3" s="98"/>
      <c r="J3" s="99"/>
      <c r="L3" s="99"/>
      <c r="U3" s="29"/>
    </row>
    <row r="4" spans="1:21" ht="18.75" customHeight="1">
      <c r="A4" s="142" t="s">
        <v>6</v>
      </c>
      <c r="B4" s="39"/>
      <c r="C4" s="68"/>
      <c r="D4" s="143"/>
      <c r="E4" s="37"/>
      <c r="F4" s="144"/>
      <c r="G4" s="144"/>
      <c r="H4" s="144"/>
      <c r="I4" s="144"/>
      <c r="J4" s="144"/>
      <c r="L4" s="101"/>
      <c r="M4" s="57"/>
      <c r="N4" s="57"/>
      <c r="O4" s="57"/>
      <c r="U4" s="29"/>
    </row>
    <row r="5" spans="1:21" ht="18.75" customHeight="1">
      <c r="A5" s="219"/>
      <c r="B5" s="220"/>
      <c r="C5" s="220"/>
      <c r="D5" s="145"/>
      <c r="E5" s="41" t="s">
        <v>7</v>
      </c>
      <c r="G5" s="43"/>
      <c r="H5" s="43"/>
      <c r="I5" s="43"/>
      <c r="J5" s="43"/>
      <c r="M5" s="35"/>
      <c r="N5" s="57"/>
      <c r="T5" s="43"/>
      <c r="U5" s="29"/>
    </row>
    <row r="6" spans="1:21" ht="18.75" customHeight="1">
      <c r="A6" s="146"/>
      <c r="B6" s="39"/>
      <c r="C6" s="68"/>
      <c r="D6" s="143" t="s">
        <v>8</v>
      </c>
      <c r="E6" s="41" t="s">
        <v>9</v>
      </c>
      <c r="M6" s="96"/>
      <c r="T6" s="43"/>
      <c r="U6" s="29"/>
    </row>
    <row r="7" spans="1:21">
      <c r="A7" s="224" t="s">
        <v>10</v>
      </c>
      <c r="B7" s="225"/>
      <c r="C7" s="226"/>
      <c r="D7" s="147" t="str">
        <f>IF(OR(B7="",LEFT(B7,1)="認",LEFT(B7,1)="h"),"",(IF(MID(B7,1,1)=ASC(MID($A$4,3,1)),(IF(COUNTIF($B$1:B6,B7)&gt;=1,"再掲","")),"再掲")))</f>
        <v/>
      </c>
      <c r="E7" s="48" t="s">
        <v>11</v>
      </c>
      <c r="F7" s="42"/>
    </row>
    <row r="8" spans="1:21" ht="33.75">
      <c r="A8" s="148" t="s">
        <v>12</v>
      </c>
      <c r="B8" s="149" t="s">
        <v>13</v>
      </c>
      <c r="C8" s="150" t="s">
        <v>14</v>
      </c>
      <c r="D8" s="151" t="str">
        <f>IF(OR(B8="",LEFT(B8,1)="認",LEFT(B8,1)="h"),"",(IF(MID(B8,1,1)=ASC(MID($A$4,3,1)),(IF(COUNTIF($B$1:B7,B8)&gt;=1,"再掲","")),"再掲")))</f>
        <v>再掲</v>
      </c>
      <c r="E8" s="52" t="s">
        <v>15</v>
      </c>
      <c r="F8" s="123" t="s">
        <v>16</v>
      </c>
      <c r="G8" s="237" t="s">
        <v>17</v>
      </c>
    </row>
    <row r="9" spans="1:21" ht="24">
      <c r="A9" s="227" t="s">
        <v>18</v>
      </c>
      <c r="B9" s="59" t="s">
        <v>20</v>
      </c>
      <c r="C9" s="125"/>
      <c r="D9" s="152"/>
      <c r="E9" s="55"/>
      <c r="F9" s="56"/>
      <c r="G9" s="237"/>
    </row>
    <row r="10" spans="1:21" ht="13.5" customHeight="1">
      <c r="A10" s="228"/>
      <c r="B10" s="124" t="s">
        <v>279</v>
      </c>
      <c r="C10" s="125"/>
      <c r="D10" s="153"/>
      <c r="E10" s="55" t="s">
        <v>279</v>
      </c>
      <c r="F10" s="56" t="s">
        <v>19</v>
      </c>
      <c r="G10" s="237"/>
    </row>
    <row r="11" spans="1:21">
      <c r="A11" s="228"/>
      <c r="B11" s="59" t="s">
        <v>416</v>
      </c>
      <c r="C11" s="125"/>
      <c r="D11" s="152"/>
      <c r="E11" s="55"/>
      <c r="F11" s="56" t="str">
        <f>IFERROR((IF(OR(#REF!="",#REF!="分析項目に係る根拠資料・データ欄"),"",(VLOOKUP(#REF!,テーブルファイル一覧[[URL]:[更新日時]],2,0)))),"")</f>
        <v/>
      </c>
      <c r="G11" s="237"/>
    </row>
    <row r="12" spans="1:21" ht="13.5" customHeight="1">
      <c r="A12" s="228"/>
      <c r="B12" s="124" t="s">
        <v>280</v>
      </c>
      <c r="C12" s="125" t="s">
        <v>21</v>
      </c>
      <c r="D12" s="152" t="str">
        <f>IF(OR(B12="",LEFT(B12,1)="認",LEFT(B12,1)="h"),"",(IF(MID(B12,1,1)=ASC(MID($A$4,3,1)),(IF(COUNTIF($B$1:B11,B12)&gt;=1,"再掲","")),"再掲")))</f>
        <v/>
      </c>
      <c r="E12" s="55" t="s">
        <v>280</v>
      </c>
      <c r="F12" s="56" t="s">
        <v>23</v>
      </c>
      <c r="G12" s="237"/>
    </row>
    <row r="13" spans="1:21" ht="24">
      <c r="A13" s="227" t="s">
        <v>22</v>
      </c>
      <c r="B13" s="59" t="s">
        <v>358</v>
      </c>
      <c r="C13" s="125"/>
      <c r="D13" s="152"/>
      <c r="E13" s="55"/>
      <c r="G13" s="237"/>
    </row>
    <row r="14" spans="1:21" ht="13.5" customHeight="1">
      <c r="A14" s="228"/>
      <c r="B14" s="124" t="s">
        <v>278</v>
      </c>
      <c r="C14" s="125"/>
      <c r="D14" s="152"/>
      <c r="E14" s="55" t="s">
        <v>278</v>
      </c>
      <c r="F14" s="56" t="s">
        <v>23</v>
      </c>
      <c r="G14" s="237"/>
    </row>
    <row r="15" spans="1:21" ht="13.5" customHeight="1">
      <c r="A15" s="228"/>
      <c r="B15" s="59" t="s">
        <v>198</v>
      </c>
      <c r="C15" s="125"/>
      <c r="D15" s="152"/>
      <c r="E15" s="55"/>
      <c r="F15" s="56"/>
      <c r="G15" s="237"/>
    </row>
    <row r="16" spans="1:21" ht="13.5" customHeight="1">
      <c r="A16" s="228"/>
      <c r="B16" s="124" t="s">
        <v>279</v>
      </c>
      <c r="C16" s="125" t="s">
        <v>24</v>
      </c>
      <c r="D16" s="152" t="str">
        <f>IF(OR(B16="",LEFT(B16,1)="認",LEFT(B16,1)="h"),"",(IF(MID(B16,1,1)=ASC(MID($A$4,3,1)),(IF(COUNTIF($B$1:B15,B16)&gt;=1,"再掲","")),"再掲")))</f>
        <v>再掲</v>
      </c>
      <c r="E16" s="55" t="s">
        <v>282</v>
      </c>
      <c r="F16" s="56" t="s">
        <v>23</v>
      </c>
      <c r="G16" s="237"/>
    </row>
    <row r="17" spans="1:21" ht="24">
      <c r="A17" s="228"/>
      <c r="B17" s="154" t="s">
        <v>417</v>
      </c>
      <c r="C17" s="155"/>
      <c r="D17" s="156"/>
      <c r="E17" s="55"/>
      <c r="F17" s="56"/>
      <c r="G17" s="237"/>
    </row>
    <row r="18" spans="1:21" ht="18.75" customHeight="1">
      <c r="A18" s="221" t="s">
        <v>25</v>
      </c>
      <c r="B18" s="222"/>
      <c r="C18" s="223"/>
      <c r="D18" s="157" t="str">
        <f>IF(OR(C18="",LEFT(C18,1)="認"),"",(IF(MID(C18,1,1)=ASC(MID($A$4,3,1)),(IF(COUNTIF($B$1:C6,C18)&gt;=1,"再掲","")),"再掲")))</f>
        <v/>
      </c>
      <c r="E18" s="55"/>
      <c r="F18" s="56"/>
      <c r="G18" s="237"/>
      <c r="H18" s="57"/>
      <c r="I18" s="57"/>
      <c r="T18" s="43"/>
      <c r="U18" s="43"/>
    </row>
    <row r="19" spans="1:21" ht="13.5" customHeight="1">
      <c r="A19" s="148" t="s">
        <v>12</v>
      </c>
      <c r="B19" s="149" t="s">
        <v>13</v>
      </c>
      <c r="C19" s="150" t="s">
        <v>14</v>
      </c>
      <c r="D19" s="158" t="s">
        <v>26</v>
      </c>
      <c r="E19" s="55"/>
      <c r="F19" s="56"/>
      <c r="G19" s="237"/>
    </row>
    <row r="20" spans="1:21" ht="13.5" customHeight="1">
      <c r="A20" s="241" t="s">
        <v>27</v>
      </c>
      <c r="B20" s="154"/>
      <c r="C20" s="159"/>
      <c r="D20" s="156" t="str">
        <f>IF(OR(B20="",LEFT(B20,1)="認",LEFT(B20,1)="h"),"",(IF(MID(B20,1,1)=ASC(MID($A$4,3,1)),(IF(COUNTIF($B$1:B19,B20)&gt;=1,"再掲","")),"再掲")))</f>
        <v/>
      </c>
      <c r="E20" s="55"/>
      <c r="F20" s="56"/>
      <c r="G20" s="237"/>
      <c r="H20" s="57"/>
      <c r="I20" s="57"/>
      <c r="J20" s="57"/>
      <c r="K20" s="57"/>
    </row>
    <row r="21" spans="1:21" ht="13.5" customHeight="1">
      <c r="A21" s="242"/>
      <c r="B21" s="154"/>
      <c r="C21" s="159"/>
      <c r="D21" s="156" t="str">
        <f>IF(OR(B21="",LEFT(B21,1)="認",LEFT(B21,1)="h"),"",(IF(MID(B21,1,1)=ASC(MID($A$4,3,1)),(IF(COUNTIF($B$1:B20,B21)&gt;=1,"再掲","")),"再掲")))</f>
        <v/>
      </c>
      <c r="E21" s="55"/>
      <c r="F21" s="56"/>
      <c r="G21" s="237"/>
      <c r="H21" s="58"/>
      <c r="I21" s="58"/>
      <c r="J21" s="58"/>
      <c r="K21" s="58"/>
      <c r="L21" s="48"/>
      <c r="M21" s="48"/>
      <c r="N21" s="48"/>
      <c r="O21" s="48"/>
      <c r="P21" s="160"/>
    </row>
    <row r="22" spans="1:21" ht="17.649999999999999" customHeight="1">
      <c r="A22" s="242"/>
      <c r="B22" s="154"/>
      <c r="C22" s="159"/>
      <c r="D22" s="156" t="str">
        <f>IF(OR(B22="",LEFT(B22,1)="認",LEFT(B22,1)="h"),"",(IF(MID(B22,1,1)=ASC(MID($A$4,3,1)),(IF(COUNTIF($B$1:B21,B22)&gt;=1,"再掲","")),"再掲")))</f>
        <v/>
      </c>
      <c r="E22" s="55"/>
      <c r="F22" s="56"/>
      <c r="G22" s="237"/>
    </row>
    <row r="23" spans="1:21" ht="13.5" customHeight="1">
      <c r="A23" s="243" t="s">
        <v>330</v>
      </c>
      <c r="B23" s="244"/>
      <c r="C23" s="244"/>
      <c r="D23" s="245"/>
      <c r="E23" s="55"/>
      <c r="F23" s="56"/>
      <c r="G23" s="237"/>
    </row>
    <row r="24" spans="1:21" ht="23.1" customHeight="1">
      <c r="A24" s="246" t="s">
        <v>411</v>
      </c>
      <c r="B24" s="247"/>
      <c r="C24" s="247"/>
      <c r="D24" s="248"/>
      <c r="E24" s="55"/>
      <c r="F24" s="56"/>
      <c r="G24" s="237"/>
    </row>
    <row r="25" spans="1:21" ht="23.1" customHeight="1">
      <c r="A25" s="249" t="s">
        <v>412</v>
      </c>
      <c r="B25" s="250"/>
      <c r="C25" s="250"/>
      <c r="D25" s="251"/>
      <c r="E25" s="55"/>
      <c r="F25" s="56"/>
      <c r="G25" s="237"/>
    </row>
    <row r="26" spans="1:21" ht="13.5" customHeight="1">
      <c r="A26" s="229" t="s">
        <v>28</v>
      </c>
      <c r="B26" s="230"/>
      <c r="C26" s="230"/>
      <c r="D26" s="231"/>
      <c r="E26" s="55"/>
      <c r="F26" s="56"/>
      <c r="G26" s="237"/>
    </row>
    <row r="27" spans="1:21" ht="13.5" customHeight="1">
      <c r="A27" s="63" t="s">
        <v>29</v>
      </c>
      <c r="B27" s="189"/>
      <c r="C27" s="64"/>
      <c r="D27" s="65"/>
      <c r="E27" s="55"/>
      <c r="F27" s="56"/>
      <c r="G27" s="237"/>
    </row>
    <row r="28" spans="1:21" ht="13.5" customHeight="1">
      <c r="A28" s="229" t="s">
        <v>392</v>
      </c>
      <c r="B28" s="230"/>
      <c r="C28" s="230"/>
      <c r="D28" s="231"/>
      <c r="E28" s="55"/>
      <c r="F28" s="56"/>
      <c r="G28" s="237"/>
    </row>
    <row r="29" spans="1:21" ht="13.5" customHeight="1">
      <c r="A29" s="232" t="s">
        <v>413</v>
      </c>
      <c r="B29" s="233"/>
      <c r="C29" s="233"/>
      <c r="D29" s="234"/>
      <c r="E29" s="55"/>
      <c r="F29" s="56"/>
      <c r="G29" s="237"/>
    </row>
    <row r="30" spans="1:21">
      <c r="A30" s="235" t="s">
        <v>399</v>
      </c>
      <c r="B30" s="161" t="s">
        <v>414</v>
      </c>
      <c r="C30" s="187"/>
      <c r="D30" s="54"/>
      <c r="E30" s="55"/>
      <c r="F30" s="56"/>
      <c r="G30" s="237"/>
    </row>
    <row r="31" spans="1:21">
      <c r="A31" s="236"/>
      <c r="B31" s="161" t="s">
        <v>415</v>
      </c>
      <c r="C31" s="179"/>
      <c r="D31" s="116"/>
      <c r="E31" s="55"/>
      <c r="F31" s="56"/>
      <c r="G31" s="237"/>
    </row>
    <row r="32" spans="1:21" ht="13.5" customHeight="1">
      <c r="A32" s="229" t="s">
        <v>393</v>
      </c>
      <c r="B32" s="230"/>
      <c r="C32" s="230"/>
      <c r="D32" s="231"/>
      <c r="E32" s="55"/>
      <c r="F32" s="56"/>
      <c r="G32" s="237"/>
    </row>
    <row r="33" spans="1:7" ht="13.5" customHeight="1">
      <c r="A33" s="238" t="s">
        <v>402</v>
      </c>
      <c r="B33" s="239"/>
      <c r="C33" s="239"/>
      <c r="D33" s="240"/>
      <c r="E33" s="55"/>
      <c r="F33" s="56"/>
      <c r="G33" s="237"/>
    </row>
    <row r="34" spans="1:7" ht="14.25" customHeight="1">
      <c r="A34" s="68"/>
      <c r="B34" s="121" t="s">
        <v>30</v>
      </c>
      <c r="C34" s="74" t="s">
        <v>31</v>
      </c>
      <c r="G34" s="169"/>
    </row>
    <row r="35" spans="1:7" ht="13.5" customHeight="1">
      <c r="G35" s="169"/>
    </row>
    <row r="36" spans="1:7" ht="13.5" customHeight="1">
      <c r="G36" s="169"/>
    </row>
    <row r="37" spans="1:7" ht="13.5" customHeight="1">
      <c r="G37" s="169"/>
    </row>
    <row r="38" spans="1:7" ht="13.5" customHeight="1">
      <c r="G38" s="169"/>
    </row>
    <row r="39" spans="1:7" ht="13.5" customHeight="1">
      <c r="G39" s="169"/>
    </row>
    <row r="40" spans="1:7" ht="13.5" customHeight="1">
      <c r="G40" s="169"/>
    </row>
    <row r="41" spans="1:7" ht="13.5" customHeight="1">
      <c r="G41" s="169"/>
    </row>
    <row r="42" spans="1:7" ht="13.5" customHeight="1">
      <c r="G42" s="169"/>
    </row>
    <row r="43" spans="1:7" ht="18.75" customHeight="1">
      <c r="G43" s="169"/>
    </row>
    <row r="44" spans="1:7" ht="13.5" customHeight="1">
      <c r="G44" s="169"/>
    </row>
    <row r="45" spans="1:7" ht="18.75" customHeight="1">
      <c r="G45" s="169"/>
    </row>
    <row r="46" spans="1:7" ht="13.5" customHeight="1">
      <c r="G46" s="169"/>
    </row>
    <row r="47" spans="1:7" ht="18.75" customHeight="1">
      <c r="G47" s="169"/>
    </row>
    <row r="48" spans="1:7" ht="13.5" customHeight="1">
      <c r="G48" s="169"/>
    </row>
    <row r="49" spans="7:7" ht="13.5" customHeight="1">
      <c r="G49" s="169"/>
    </row>
    <row r="50" spans="7:7" ht="21.2" customHeight="1">
      <c r="G50" s="169"/>
    </row>
    <row r="51" spans="7:7" ht="13.5" customHeight="1">
      <c r="G51" s="169"/>
    </row>
    <row r="52" spans="7:7" ht="21.2" customHeight="1">
      <c r="G52" s="169"/>
    </row>
    <row r="53" spans="7:7" ht="13.5" customHeight="1">
      <c r="G53" s="169"/>
    </row>
    <row r="54" spans="7:7" ht="13.5" customHeight="1">
      <c r="G54" s="169"/>
    </row>
    <row r="55" spans="7:7" ht="13.5" customHeight="1">
      <c r="G55" s="169"/>
    </row>
    <row r="56" spans="7:7" ht="13.5" customHeight="1">
      <c r="G56" s="169"/>
    </row>
    <row r="57" spans="7:7" ht="13.5" customHeight="1">
      <c r="G57" s="169"/>
    </row>
    <row r="58" spans="7:7" ht="13.5" customHeight="1">
      <c r="G58" s="169"/>
    </row>
    <row r="59" spans="7:7" ht="13.5" customHeight="1">
      <c r="G59" s="169"/>
    </row>
    <row r="60" spans="7:7" ht="13.5" customHeight="1">
      <c r="G60" s="169"/>
    </row>
    <row r="61" spans="7:7" ht="13.5" customHeight="1">
      <c r="G61" s="169"/>
    </row>
    <row r="62" spans="7:7" ht="13.5" customHeight="1">
      <c r="G62" s="169"/>
    </row>
    <row r="63" spans="7:7" ht="13.5" customHeight="1">
      <c r="G63" s="169"/>
    </row>
    <row r="64" spans="7:7" ht="13.5" customHeight="1">
      <c r="G64" s="169"/>
    </row>
    <row r="65" spans="7:7" ht="13.5" customHeight="1">
      <c r="G65" s="169"/>
    </row>
    <row r="66" spans="7:7" ht="13.5" customHeight="1">
      <c r="G66" s="169"/>
    </row>
    <row r="67" spans="7:7" ht="13.5" customHeight="1">
      <c r="G67" s="169"/>
    </row>
    <row r="68" spans="7:7" ht="13.5" customHeight="1">
      <c r="G68" s="169"/>
    </row>
    <row r="69" spans="7:7" ht="13.5" customHeight="1">
      <c r="G69" s="169"/>
    </row>
    <row r="70" spans="7:7" ht="13.5" customHeight="1">
      <c r="G70" s="169"/>
    </row>
    <row r="71" spans="7:7" ht="13.5" customHeight="1">
      <c r="G71" s="169"/>
    </row>
    <row r="72" spans="7:7" ht="13.5" customHeight="1">
      <c r="G72" s="169"/>
    </row>
    <row r="73" spans="7:7" ht="13.5" customHeight="1">
      <c r="G73" s="169"/>
    </row>
    <row r="74" spans="7:7" ht="13.5" customHeight="1">
      <c r="G74" s="169"/>
    </row>
    <row r="75" spans="7:7" ht="13.5" customHeight="1">
      <c r="G75" s="169"/>
    </row>
    <row r="76" spans="7:7" ht="13.5" customHeight="1">
      <c r="G76" s="169"/>
    </row>
    <row r="77" spans="7:7" ht="13.5" customHeight="1">
      <c r="G77" s="169"/>
    </row>
    <row r="78" spans="7:7" ht="13.5" customHeight="1">
      <c r="G78" s="169"/>
    </row>
    <row r="79" spans="7:7" ht="13.5" customHeight="1">
      <c r="G79" s="169"/>
    </row>
    <row r="80" spans="7:7" ht="13.5" customHeight="1">
      <c r="G80" s="169"/>
    </row>
    <row r="81" spans="7:7" ht="13.5" customHeight="1">
      <c r="G81" s="169"/>
    </row>
    <row r="82" spans="7:7" ht="13.5" customHeight="1">
      <c r="G82" s="169"/>
    </row>
    <row r="83" spans="7:7" ht="13.5" customHeight="1">
      <c r="G83" s="169"/>
    </row>
    <row r="84" spans="7:7" ht="13.5" customHeight="1">
      <c r="G84" s="169"/>
    </row>
    <row r="85" spans="7:7" ht="13.5" customHeight="1">
      <c r="G85" s="169"/>
    </row>
    <row r="86" spans="7:7" ht="13.5" customHeight="1">
      <c r="G86" s="169"/>
    </row>
    <row r="87" spans="7:7" ht="13.5" customHeight="1">
      <c r="G87" s="169"/>
    </row>
    <row r="88" spans="7:7" ht="13.5" customHeight="1">
      <c r="G88" s="169"/>
    </row>
    <row r="89" spans="7:7" ht="13.5" customHeight="1">
      <c r="G89" s="169"/>
    </row>
    <row r="90" spans="7:7" ht="13.5" customHeight="1">
      <c r="G90" s="169"/>
    </row>
    <row r="91" spans="7:7" ht="13.5" customHeight="1">
      <c r="G91" s="169"/>
    </row>
    <row r="92" spans="7:7" ht="13.5" customHeight="1">
      <c r="G92" s="169"/>
    </row>
    <row r="93" spans="7:7" ht="13.5" customHeight="1">
      <c r="G93" s="169"/>
    </row>
    <row r="94" spans="7:7" ht="13.5" customHeight="1">
      <c r="G94" s="169"/>
    </row>
    <row r="95" spans="7:7" ht="13.5" customHeight="1">
      <c r="G95" s="169"/>
    </row>
    <row r="96" spans="7:7" ht="13.5" customHeight="1">
      <c r="G96" s="169"/>
    </row>
    <row r="97" spans="7:7" ht="13.5" customHeight="1">
      <c r="G97" s="169"/>
    </row>
    <row r="98" spans="7:7" ht="13.5" customHeight="1">
      <c r="G98" s="169"/>
    </row>
    <row r="99" spans="7:7" ht="13.5" customHeight="1">
      <c r="G99" s="169"/>
    </row>
    <row r="100" spans="7:7" ht="13.5" customHeight="1">
      <c r="G100" s="169"/>
    </row>
    <row r="101" spans="7:7" ht="13.5" customHeight="1">
      <c r="G101" s="169"/>
    </row>
    <row r="102" spans="7:7" ht="13.5" customHeight="1">
      <c r="G102" s="169"/>
    </row>
    <row r="103" spans="7:7" ht="13.5" customHeight="1">
      <c r="G103" s="169"/>
    </row>
    <row r="104" spans="7:7" ht="13.5" customHeight="1">
      <c r="G104" s="169"/>
    </row>
    <row r="105" spans="7:7" ht="13.5" customHeight="1">
      <c r="G105" s="169"/>
    </row>
    <row r="106" spans="7:7" ht="13.5" customHeight="1">
      <c r="G106" s="169"/>
    </row>
    <row r="107" spans="7:7" ht="13.5" customHeight="1">
      <c r="G107" s="169"/>
    </row>
    <row r="108" spans="7:7" ht="13.5" customHeight="1">
      <c r="G108" s="169"/>
    </row>
    <row r="109" spans="7:7" ht="13.5" customHeight="1">
      <c r="G109" s="169"/>
    </row>
    <row r="110" spans="7:7" ht="13.5" customHeight="1">
      <c r="G110" s="169"/>
    </row>
    <row r="111" spans="7:7" ht="13.5" customHeight="1">
      <c r="G111" s="169"/>
    </row>
    <row r="112" spans="7:7" ht="13.5" customHeight="1">
      <c r="G112" s="169"/>
    </row>
    <row r="113" spans="7:7" ht="13.5" customHeight="1">
      <c r="G113" s="169"/>
    </row>
    <row r="114" spans="7:7" ht="13.5" customHeight="1">
      <c r="G114" s="169"/>
    </row>
    <row r="115" spans="7:7" ht="13.5" customHeight="1">
      <c r="G115" s="169"/>
    </row>
    <row r="116" spans="7:7" ht="13.5" customHeight="1">
      <c r="G116" s="169"/>
    </row>
    <row r="117" spans="7:7" ht="13.5" customHeight="1">
      <c r="G117" s="169"/>
    </row>
    <row r="118" spans="7:7" ht="13.5" customHeight="1">
      <c r="G118" s="169"/>
    </row>
    <row r="119" spans="7:7" ht="13.5" customHeight="1">
      <c r="G119" s="169"/>
    </row>
    <row r="120" spans="7:7" ht="13.5" customHeight="1">
      <c r="G120" s="169"/>
    </row>
    <row r="121" spans="7:7" ht="13.5" customHeight="1">
      <c r="G121" s="169"/>
    </row>
    <row r="122" spans="7:7" ht="13.5" customHeight="1">
      <c r="G122" s="169"/>
    </row>
    <row r="123" spans="7:7" ht="13.5" customHeight="1">
      <c r="G123" s="169"/>
    </row>
    <row r="124" spans="7:7" ht="13.5" customHeight="1">
      <c r="G124" s="169"/>
    </row>
    <row r="125" spans="7:7" ht="13.5" customHeight="1">
      <c r="G125" s="169"/>
    </row>
    <row r="126" spans="7:7" ht="13.5" customHeight="1">
      <c r="G126" s="169"/>
    </row>
    <row r="127" spans="7:7" ht="13.5" customHeight="1">
      <c r="G127" s="169"/>
    </row>
    <row r="128" spans="7:7" ht="13.5" customHeight="1">
      <c r="G128" s="169"/>
    </row>
    <row r="129" spans="7:7" ht="13.5" customHeight="1">
      <c r="G129" s="169"/>
    </row>
    <row r="130" spans="7:7" ht="13.5" customHeight="1">
      <c r="G130" s="169"/>
    </row>
    <row r="131" spans="7:7" ht="13.5" customHeight="1">
      <c r="G131" s="169"/>
    </row>
    <row r="132" spans="7:7" ht="13.5" customHeight="1">
      <c r="G132" s="169"/>
    </row>
    <row r="133" spans="7:7" ht="13.5" customHeight="1">
      <c r="G133" s="169"/>
    </row>
    <row r="134" spans="7:7" ht="13.5" customHeight="1">
      <c r="G134" s="169"/>
    </row>
    <row r="135" spans="7:7" ht="13.5" customHeight="1">
      <c r="G135" s="169"/>
    </row>
    <row r="136" spans="7:7" ht="13.5" customHeight="1">
      <c r="G136" s="169"/>
    </row>
    <row r="137" spans="7:7" ht="13.5" customHeight="1">
      <c r="G137" s="169"/>
    </row>
    <row r="138" spans="7:7" ht="13.5" customHeight="1">
      <c r="G138" s="169"/>
    </row>
    <row r="139" spans="7:7" ht="13.5" customHeight="1">
      <c r="G139" s="169"/>
    </row>
    <row r="140" spans="7:7" ht="13.5" customHeight="1">
      <c r="G140" s="169"/>
    </row>
    <row r="141" spans="7:7" ht="13.5" customHeight="1">
      <c r="G141" s="169"/>
    </row>
    <row r="142" spans="7:7" ht="13.5" customHeight="1">
      <c r="G142" s="169"/>
    </row>
    <row r="143" spans="7:7" ht="13.5" customHeight="1">
      <c r="G143" s="169"/>
    </row>
    <row r="144" spans="7:7" ht="13.5" customHeight="1">
      <c r="G144" s="169"/>
    </row>
    <row r="145" spans="7:7" ht="13.5" customHeight="1">
      <c r="G145" s="169"/>
    </row>
    <row r="146" spans="7:7" ht="13.5" customHeight="1">
      <c r="G146" s="169"/>
    </row>
    <row r="147" spans="7:7" ht="13.5" customHeight="1">
      <c r="G147" s="169"/>
    </row>
    <row r="148" spans="7:7" ht="13.5" customHeight="1">
      <c r="G148" s="169"/>
    </row>
    <row r="149" spans="7:7" ht="13.5" customHeight="1">
      <c r="G149" s="169"/>
    </row>
    <row r="150" spans="7:7" ht="13.5" customHeight="1">
      <c r="G150" s="169"/>
    </row>
    <row r="151" spans="7:7" ht="13.5" customHeight="1">
      <c r="G151" s="169"/>
    </row>
    <row r="152" spans="7:7" ht="13.5" customHeight="1">
      <c r="G152" s="169"/>
    </row>
    <row r="153" spans="7:7" ht="13.5" customHeight="1">
      <c r="G153" s="169"/>
    </row>
    <row r="154" spans="7:7" ht="13.5" customHeight="1">
      <c r="G154" s="169"/>
    </row>
    <row r="155" spans="7:7" ht="13.5" customHeight="1">
      <c r="G155" s="169"/>
    </row>
    <row r="156" spans="7:7" ht="13.5" customHeight="1">
      <c r="G156" s="169"/>
    </row>
    <row r="157" spans="7:7" ht="13.5" customHeight="1">
      <c r="G157" s="169"/>
    </row>
    <row r="158" spans="7:7" ht="13.5" customHeight="1">
      <c r="G158" s="169"/>
    </row>
    <row r="159" spans="7:7" ht="13.5" customHeight="1">
      <c r="G159" s="169"/>
    </row>
    <row r="160" spans="7:7" ht="13.5" customHeight="1">
      <c r="G160" s="169"/>
    </row>
    <row r="161" spans="7:7" ht="13.5" customHeight="1">
      <c r="G161" s="169"/>
    </row>
    <row r="162" spans="7:7" ht="13.5" customHeight="1">
      <c r="G162" s="169"/>
    </row>
    <row r="163" spans="7:7" ht="13.5" customHeight="1">
      <c r="G163" s="169"/>
    </row>
    <row r="164" spans="7:7" ht="13.5" customHeight="1">
      <c r="G164" s="169"/>
    </row>
    <row r="165" spans="7:7" ht="13.5" customHeight="1">
      <c r="G165" s="169"/>
    </row>
    <row r="166" spans="7:7" ht="13.5" customHeight="1">
      <c r="G166" s="169"/>
    </row>
    <row r="167" spans="7:7" ht="13.5" customHeight="1">
      <c r="G167" s="169"/>
    </row>
    <row r="168" spans="7:7" ht="13.5" customHeight="1">
      <c r="G168" s="169"/>
    </row>
    <row r="169" spans="7:7" ht="13.5" customHeight="1">
      <c r="G169" s="169"/>
    </row>
    <row r="170" spans="7:7" ht="13.5" customHeight="1">
      <c r="G170" s="169"/>
    </row>
    <row r="171" spans="7:7" ht="13.5" customHeight="1">
      <c r="G171" s="169"/>
    </row>
    <row r="172" spans="7:7" ht="13.5" customHeight="1">
      <c r="G172" s="169"/>
    </row>
    <row r="173" spans="7:7" ht="13.5" customHeight="1">
      <c r="G173" s="169"/>
    </row>
    <row r="174" spans="7:7" ht="13.5" customHeight="1">
      <c r="G174" s="169"/>
    </row>
    <row r="175" spans="7:7" ht="13.5" customHeight="1">
      <c r="G175" s="169"/>
    </row>
    <row r="176" spans="7:7" ht="13.5" customHeight="1">
      <c r="G176" s="169"/>
    </row>
    <row r="177" spans="7:7" ht="13.5" customHeight="1">
      <c r="G177" s="169"/>
    </row>
    <row r="178" spans="7:7" ht="13.5" customHeight="1">
      <c r="G178" s="169"/>
    </row>
    <row r="179" spans="7:7" ht="13.5" customHeight="1">
      <c r="G179" s="169"/>
    </row>
    <row r="180" spans="7:7" ht="13.5" customHeight="1">
      <c r="G180" s="169"/>
    </row>
    <row r="181" spans="7:7" ht="13.5" customHeight="1">
      <c r="G181" s="169"/>
    </row>
    <row r="182" spans="7:7" ht="13.5" customHeight="1">
      <c r="G182" s="169"/>
    </row>
    <row r="183" spans="7:7" ht="13.5" customHeight="1">
      <c r="G183" s="169"/>
    </row>
    <row r="184" spans="7:7" ht="13.5" customHeight="1">
      <c r="G184" s="169"/>
    </row>
    <row r="185" spans="7:7" ht="13.5" customHeight="1">
      <c r="G185" s="169"/>
    </row>
    <row r="186" spans="7:7" ht="13.5" customHeight="1">
      <c r="G186" s="169"/>
    </row>
    <row r="187" spans="7:7" ht="13.5" customHeight="1">
      <c r="G187" s="169"/>
    </row>
    <row r="188" spans="7:7" ht="13.5" customHeight="1">
      <c r="G188" s="169"/>
    </row>
    <row r="189" spans="7:7" ht="13.5" customHeight="1">
      <c r="G189" s="169"/>
    </row>
    <row r="190" spans="7:7" ht="13.5" customHeight="1">
      <c r="G190" s="169"/>
    </row>
    <row r="191" spans="7:7" ht="13.5" customHeight="1">
      <c r="G191" s="169"/>
    </row>
    <row r="192" spans="7:7" ht="13.5" customHeight="1">
      <c r="G192" s="169"/>
    </row>
    <row r="193" spans="7:7" ht="13.5" customHeight="1">
      <c r="G193" s="169"/>
    </row>
    <row r="194" spans="7:7" ht="13.5" customHeight="1">
      <c r="G194" s="169"/>
    </row>
    <row r="195" spans="7:7" ht="13.5" customHeight="1">
      <c r="G195" s="169"/>
    </row>
    <row r="196" spans="7:7" ht="13.5" customHeight="1">
      <c r="G196" s="169"/>
    </row>
    <row r="197" spans="7:7" ht="13.5" customHeight="1">
      <c r="G197" s="169"/>
    </row>
    <row r="198" spans="7:7" ht="13.5" customHeight="1">
      <c r="G198" s="169"/>
    </row>
    <row r="199" spans="7:7" ht="13.5" customHeight="1">
      <c r="G199" s="169"/>
    </row>
    <row r="200" spans="7:7" ht="13.5" customHeight="1">
      <c r="G200" s="169"/>
    </row>
    <row r="201" spans="7:7" ht="13.5" customHeight="1">
      <c r="G201" s="169"/>
    </row>
    <row r="202" spans="7:7" ht="13.5" customHeight="1">
      <c r="G202" s="169"/>
    </row>
    <row r="203" spans="7:7" ht="13.5" customHeight="1">
      <c r="G203" s="169"/>
    </row>
    <row r="204" spans="7:7" ht="13.5" customHeight="1">
      <c r="G204" s="169"/>
    </row>
    <row r="205" spans="7:7" ht="13.5" customHeight="1">
      <c r="G205" s="169"/>
    </row>
    <row r="206" spans="7:7" ht="13.5" customHeight="1">
      <c r="G206" s="169"/>
    </row>
    <row r="207" spans="7:7" ht="13.5" customHeight="1">
      <c r="G207" s="169"/>
    </row>
    <row r="208" spans="7:7" ht="13.5" customHeight="1">
      <c r="G208" s="169"/>
    </row>
    <row r="209" spans="7:7" ht="13.5" customHeight="1">
      <c r="G209" s="169"/>
    </row>
    <row r="210" spans="7:7" ht="13.5" customHeight="1">
      <c r="G210" s="169"/>
    </row>
    <row r="211" spans="7:7" ht="13.5" customHeight="1">
      <c r="G211" s="169"/>
    </row>
    <row r="212" spans="7:7" ht="13.5" customHeight="1">
      <c r="G212" s="169"/>
    </row>
    <row r="213" spans="7:7" ht="13.5" customHeight="1">
      <c r="G213" s="169"/>
    </row>
    <row r="214" spans="7:7" ht="13.5" customHeight="1">
      <c r="G214" s="169"/>
    </row>
    <row r="215" spans="7:7" ht="13.5" customHeight="1">
      <c r="G215" s="169"/>
    </row>
    <row r="216" spans="7:7" ht="13.5" customHeight="1">
      <c r="G216" s="169"/>
    </row>
    <row r="217" spans="7:7" ht="13.5" customHeight="1">
      <c r="G217" s="169"/>
    </row>
    <row r="218" spans="7:7" ht="13.5" customHeight="1">
      <c r="G218" s="169"/>
    </row>
    <row r="219" spans="7:7" ht="13.5" customHeight="1">
      <c r="G219" s="169"/>
    </row>
    <row r="220" spans="7:7" ht="13.5" customHeight="1">
      <c r="G220" s="169"/>
    </row>
    <row r="221" spans="7:7" ht="13.5" customHeight="1">
      <c r="G221" s="169"/>
    </row>
    <row r="222" spans="7:7" ht="13.5" customHeight="1">
      <c r="G222" s="169"/>
    </row>
    <row r="223" spans="7:7" ht="13.5" customHeight="1">
      <c r="G223" s="169"/>
    </row>
    <row r="224" spans="7:7" ht="13.5" customHeight="1">
      <c r="G224" s="169"/>
    </row>
    <row r="225" spans="7:7" ht="13.5" customHeight="1">
      <c r="G225" s="169"/>
    </row>
    <row r="226" spans="7:7" ht="13.5" customHeight="1">
      <c r="G226" s="169"/>
    </row>
    <row r="227" spans="7:7" ht="13.5" customHeight="1">
      <c r="G227" s="169"/>
    </row>
    <row r="228" spans="7:7" ht="13.5" customHeight="1">
      <c r="G228" s="169"/>
    </row>
    <row r="229" spans="7:7" ht="13.5" customHeight="1">
      <c r="G229" s="169"/>
    </row>
    <row r="230" spans="7:7" ht="13.5" customHeight="1">
      <c r="G230" s="169"/>
    </row>
    <row r="231" spans="7:7" ht="13.5" customHeight="1">
      <c r="G231" s="169"/>
    </row>
    <row r="232" spans="7:7" ht="13.5" customHeight="1">
      <c r="G232" s="169"/>
    </row>
    <row r="233" spans="7:7" ht="13.5" customHeight="1">
      <c r="G233" s="169"/>
    </row>
    <row r="234" spans="7:7" ht="13.5" customHeight="1">
      <c r="G234" s="169"/>
    </row>
    <row r="235" spans="7:7" ht="13.5" customHeight="1">
      <c r="G235" s="169"/>
    </row>
    <row r="236" spans="7:7" ht="13.5" customHeight="1">
      <c r="G236" s="169"/>
    </row>
    <row r="237" spans="7:7" ht="13.5" customHeight="1">
      <c r="G237" s="169"/>
    </row>
    <row r="238" spans="7:7" ht="13.5" customHeight="1">
      <c r="G238" s="169"/>
    </row>
    <row r="239" spans="7:7" ht="13.5" customHeight="1">
      <c r="G239" s="169"/>
    </row>
    <row r="240" spans="7:7" ht="13.5" customHeight="1">
      <c r="G240" s="169"/>
    </row>
    <row r="241" spans="7:7" ht="13.5" customHeight="1">
      <c r="G241" s="169"/>
    </row>
    <row r="242" spans="7:7" ht="13.5" customHeight="1">
      <c r="G242" s="169"/>
    </row>
    <row r="243" spans="7:7" ht="13.5" customHeight="1">
      <c r="G243" s="169"/>
    </row>
    <row r="244" spans="7:7" ht="13.5" customHeight="1">
      <c r="G244" s="169"/>
    </row>
    <row r="245" spans="7:7" ht="13.5" customHeight="1">
      <c r="G245" s="169"/>
    </row>
    <row r="246" spans="7:7" ht="13.5" customHeight="1">
      <c r="G246" s="169"/>
    </row>
    <row r="247" spans="7:7" ht="13.5" customHeight="1">
      <c r="G247" s="169"/>
    </row>
    <row r="248" spans="7:7" ht="13.5" customHeight="1">
      <c r="G248" s="169"/>
    </row>
    <row r="249" spans="7:7" ht="13.5" customHeight="1">
      <c r="G249" s="169"/>
    </row>
    <row r="250" spans="7:7" ht="13.5" customHeight="1">
      <c r="G250" s="169"/>
    </row>
    <row r="251" spans="7:7" ht="13.5" customHeight="1">
      <c r="G251" s="169"/>
    </row>
    <row r="252" spans="7:7" ht="13.5" customHeight="1">
      <c r="G252" s="169"/>
    </row>
    <row r="253" spans="7:7" ht="13.5" customHeight="1">
      <c r="G253" s="169"/>
    </row>
    <row r="254" spans="7:7" ht="13.5" customHeight="1">
      <c r="G254" s="169"/>
    </row>
    <row r="255" spans="7:7" ht="13.5" customHeight="1">
      <c r="G255" s="169"/>
    </row>
    <row r="256" spans="7:7" ht="13.5" customHeight="1">
      <c r="G256" s="169"/>
    </row>
    <row r="257" spans="7:7" ht="13.5" customHeight="1">
      <c r="G257" s="169"/>
    </row>
    <row r="258" spans="7:7" ht="13.5" customHeight="1">
      <c r="G258" s="169"/>
    </row>
    <row r="259" spans="7:7" ht="13.5" customHeight="1">
      <c r="G259" s="169"/>
    </row>
    <row r="260" spans="7:7" ht="13.5" customHeight="1">
      <c r="G260" s="169"/>
    </row>
    <row r="261" spans="7:7" ht="13.5" customHeight="1">
      <c r="G261" s="169"/>
    </row>
    <row r="262" spans="7:7" ht="13.5" customHeight="1">
      <c r="G262" s="169"/>
    </row>
    <row r="263" spans="7:7" ht="13.5" customHeight="1">
      <c r="G263" s="169"/>
    </row>
    <row r="264" spans="7:7" ht="13.5" customHeight="1">
      <c r="G264" s="169"/>
    </row>
    <row r="265" spans="7:7" ht="13.5" customHeight="1">
      <c r="G265" s="169"/>
    </row>
    <row r="266" spans="7:7" ht="13.5" customHeight="1">
      <c r="G266" s="169"/>
    </row>
    <row r="267" spans="7:7" ht="13.5" customHeight="1">
      <c r="G267" s="169"/>
    </row>
    <row r="268" spans="7:7" ht="13.5" customHeight="1">
      <c r="G268" s="169"/>
    </row>
    <row r="269" spans="7:7" ht="13.5" customHeight="1">
      <c r="G269" s="169"/>
    </row>
    <row r="270" spans="7:7" ht="13.5" customHeight="1">
      <c r="G270" s="169"/>
    </row>
    <row r="271" spans="7:7" ht="13.5" customHeight="1">
      <c r="G271" s="169"/>
    </row>
    <row r="272" spans="7:7" ht="13.5" customHeight="1">
      <c r="G272" s="169"/>
    </row>
  </sheetData>
  <mergeCells count="17">
    <mergeCell ref="A28:D28"/>
    <mergeCell ref="A29:D29"/>
    <mergeCell ref="A30:A31"/>
    <mergeCell ref="G8:G33"/>
    <mergeCell ref="A32:D32"/>
    <mergeCell ref="A33:D33"/>
    <mergeCell ref="A20:A22"/>
    <mergeCell ref="A23:D23"/>
    <mergeCell ref="A24:D24"/>
    <mergeCell ref="A25:D25"/>
    <mergeCell ref="A26:D26"/>
    <mergeCell ref="E1:H2"/>
    <mergeCell ref="A5:C5"/>
    <mergeCell ref="A18:C18"/>
    <mergeCell ref="A7:C7"/>
    <mergeCell ref="A9:A12"/>
    <mergeCell ref="A13:A17"/>
  </mergeCells>
  <phoneticPr fontId="20"/>
  <conditionalFormatting sqref="A30">
    <cfRule type="containsText" dxfId="127" priority="1" operator="containsText" text="（リストから選択してください）">
      <formula>NOT(ISERROR(SEARCH("（リストから選択してください）",A30)))</formula>
    </cfRule>
  </conditionalFormatting>
  <conditionalFormatting sqref="A23:C29 A32:C33">
    <cfRule type="containsText" dxfId="126" priority="4" operator="containsText" text="（リストから選択してください）">
      <formula>NOT(ISERROR(SEARCH("（リストから選択してください）",A23)))</formula>
    </cfRule>
  </conditionalFormatting>
  <conditionalFormatting sqref="B9">
    <cfRule type="containsText" dxfId="125" priority="15" operator="containsText" text="（リストから選択してください）">
      <formula>NOT(ISERROR(SEARCH("（リストから選択してください）",B9)))</formula>
    </cfRule>
  </conditionalFormatting>
  <conditionalFormatting sqref="B11">
    <cfRule type="containsText" dxfId="124" priority="12" operator="containsText" text="（リストから選択してください）">
      <formula>NOT(ISERROR(SEARCH("（リストから選択してください）",B11)))</formula>
    </cfRule>
  </conditionalFormatting>
  <conditionalFormatting sqref="B13">
    <cfRule type="containsText" dxfId="123" priority="11" operator="containsText" text="（リストから選択してください）">
      <formula>NOT(ISERROR(SEARCH("（リストから選択してください）",B13)))</formula>
    </cfRule>
  </conditionalFormatting>
  <conditionalFormatting sqref="B15">
    <cfRule type="containsText" dxfId="122" priority="10" operator="containsText" text="（リストから選択してください）">
      <formula>NOT(ISERROR(SEARCH("（リストから選択してください）",B15)))</formula>
    </cfRule>
  </conditionalFormatting>
  <conditionalFormatting sqref="B17">
    <cfRule type="containsText" dxfId="121" priority="9" operator="containsText" text="（リストから選択してください）">
      <formula>NOT(ISERROR(SEARCH("（リストから選択してください）",B17)))</formula>
    </cfRule>
  </conditionalFormatting>
  <conditionalFormatting sqref="B6:C6">
    <cfRule type="containsText" dxfId="120" priority="16" operator="containsText" text="（リストから選択してください）">
      <formula>NOT(ISERROR(SEARCH("（リストから選択してください）",B6)))</formula>
    </cfRule>
  </conditionalFormatting>
  <conditionalFormatting sqref="C30:C31">
    <cfRule type="containsText" dxfId="119" priority="3" operator="containsText" text="（リストから選択してください）">
      <formula>NOT(ISERROR(SEARCH("（リストから選択してください）",C30)))</formula>
    </cfRule>
  </conditionalFormatting>
  <conditionalFormatting sqref="N1">
    <cfRule type="cellIs" dxfId="117" priority="22" operator="equal">
      <formula>"満たしていない"</formula>
    </cfRule>
  </conditionalFormatting>
  <conditionalFormatting sqref="U4 E6">
    <cfRule type="cellIs" dxfId="116" priority="23" operator="equal">
      <formula>"満たしていない"</formula>
    </cfRule>
  </conditionalFormatting>
  <dataValidations count="2">
    <dataValidation type="list" allowBlank="1" showInputMessage="1" showErrorMessage="1" sqref="A27" xr:uid="{00000000-0002-0000-0000-000000000000}">
      <formula1>"（リストから選択してください）,　■　当該基準を満たす,　■　当該基準を満たさない"</formula1>
    </dataValidation>
    <dataValidation type="textLength" operator="lessThanOrEqual" allowBlank="1" showInputMessage="1" showErrorMessage="1" error="80文字以内（２行程度）にしてください。" sqref="D7 B30:B31 B20:B22 D27 D30:D31 B9:B17 D11:D18" xr:uid="{00000000-0002-0000-0000-000001000000}">
      <formula1>80</formula1>
    </dataValidation>
  </dataValidations>
  <pageMargins left="0.19685039370078741" right="0.19685039370078741" top="0.19685039370078741" bottom="0.19685039370078741" header="0.51181102362204722" footer="0.11811023622047245"/>
  <pageSetup paperSize="9" scale="93" fitToHeight="0" orientation="landscape" r:id="rId1"/>
  <headerFooter>
    <oddFooter>&amp;C&amp;"ＭＳ 明朝,標準"&amp;10&amp;P</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5" operator="containsText" id="{7D028D5D-6548-429F-9776-C0F93AA0D951}">
            <xm:f>NOT(ISERROR(SEARCH("＊ファイル一覧に資料なし",E9)))</xm:f>
            <xm:f>"＊ファイル一覧に資料なし"</xm:f>
            <x14:dxf>
              <font>
                <color rgb="FFFFFF00"/>
              </font>
            </x14:dxf>
          </x14:cfRule>
          <xm:sqref>E9:E33</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4">
    <pageSetUpPr fitToPage="1"/>
  </sheetPr>
  <dimension ref="A1:U63"/>
  <sheetViews>
    <sheetView view="pageBreakPreview" topLeftCell="A31" zoomScaleNormal="115" zoomScaleSheetLayoutView="100" zoomScalePageLayoutView="85" workbookViewId="0">
      <selection activeCell="D62" sqref="D62"/>
    </sheetView>
  </sheetViews>
  <sheetFormatPr defaultColWidth="7.25" defaultRowHeight="13.5"/>
  <cols>
    <col min="1" max="1" width="50.75" style="68" customWidth="1"/>
    <col min="2" max="2" width="60.75" style="39" customWidth="1"/>
    <col min="3" max="3" width="14.75" style="40" customWidth="1"/>
    <col min="4" max="4" width="6" style="36" customWidth="1"/>
    <col min="5" max="5" width="36.75" style="28" customWidth="1"/>
    <col min="6" max="6" width="14.75" style="28" customWidth="1"/>
    <col min="7" max="16384" width="7.25" style="28"/>
  </cols>
  <sheetData>
    <row r="1" spans="1:21" ht="14.25">
      <c r="C1" s="167"/>
      <c r="D1" s="122" t="str">
        <f>表紙!$A$20&amp;"　領域５"</f>
        <v>○○大学　領域５</v>
      </c>
      <c r="E1" s="31" t="s">
        <v>42</v>
      </c>
      <c r="J1" s="32"/>
      <c r="S1" s="33"/>
      <c r="T1" s="34"/>
      <c r="U1" s="35" t="s">
        <v>55</v>
      </c>
    </row>
    <row r="2" spans="1:21" ht="14.25">
      <c r="A2" s="38" t="s">
        <v>2</v>
      </c>
      <c r="E2" s="41" t="s">
        <v>7</v>
      </c>
      <c r="F2" s="42"/>
      <c r="H2" s="43"/>
      <c r="I2" s="43"/>
      <c r="J2" s="43"/>
      <c r="K2" s="43"/>
      <c r="L2" s="43"/>
      <c r="M2" s="43"/>
      <c r="N2" s="43"/>
      <c r="O2" s="43"/>
      <c r="P2" s="43"/>
      <c r="Q2" s="43"/>
      <c r="R2" s="43"/>
      <c r="S2" s="43"/>
      <c r="T2" s="43"/>
      <c r="U2" s="43"/>
    </row>
    <row r="3" spans="1:21">
      <c r="A3" s="44" t="s">
        <v>152</v>
      </c>
      <c r="D3" s="45" t="s">
        <v>8</v>
      </c>
      <c r="E3" s="41" t="s">
        <v>9</v>
      </c>
      <c r="F3" s="46"/>
      <c r="G3" s="43"/>
      <c r="H3" s="43"/>
      <c r="I3" s="43"/>
      <c r="J3" s="43"/>
      <c r="K3" s="43"/>
      <c r="L3" s="43"/>
      <c r="M3" s="43"/>
      <c r="N3" s="43"/>
      <c r="O3" s="43"/>
      <c r="P3" s="43"/>
      <c r="Q3" s="43"/>
      <c r="R3" s="43"/>
      <c r="S3" s="43"/>
      <c r="T3" s="43"/>
      <c r="U3" s="43"/>
    </row>
    <row r="4" spans="1:21">
      <c r="A4" s="277" t="s">
        <v>153</v>
      </c>
      <c r="B4" s="278"/>
      <c r="C4" s="226"/>
      <c r="D4" s="47"/>
      <c r="E4" s="48" t="s">
        <v>11</v>
      </c>
      <c r="F4" s="42"/>
      <c r="G4" s="43"/>
      <c r="H4" s="43"/>
      <c r="I4" s="43"/>
      <c r="J4" s="43"/>
      <c r="K4" s="43"/>
      <c r="L4" s="43"/>
      <c r="M4" s="43"/>
      <c r="N4" s="43"/>
      <c r="O4" s="43"/>
      <c r="P4" s="43"/>
      <c r="Q4" s="43"/>
      <c r="R4" s="43"/>
      <c r="S4" s="43"/>
      <c r="T4" s="43"/>
      <c r="U4" s="43"/>
    </row>
    <row r="5" spans="1:21">
      <c r="A5" s="49" t="s">
        <v>12</v>
      </c>
      <c r="B5" s="149" t="s">
        <v>13</v>
      </c>
      <c r="C5" s="50" t="s">
        <v>14</v>
      </c>
      <c r="D5" s="51" t="s">
        <v>26</v>
      </c>
      <c r="E5" s="215" t="s">
        <v>75</v>
      </c>
      <c r="F5" s="123" t="s">
        <v>76</v>
      </c>
      <c r="G5" s="263" t="s">
        <v>97</v>
      </c>
      <c r="H5" s="43"/>
      <c r="I5" s="43"/>
      <c r="J5" s="43"/>
      <c r="K5" s="43"/>
    </row>
    <row r="6" spans="1:21">
      <c r="A6" s="268" t="s">
        <v>154</v>
      </c>
      <c r="B6" s="53" t="s">
        <v>155</v>
      </c>
      <c r="C6" s="53"/>
      <c r="D6" s="54" t="str">
        <f>IF(E6="","",IF(SUM(COUNTIF(領域1!E:E,E:E),COUNTIF(領域2!E:E,E:E),COUNTIF(領域3!E:E,E:E),COUNTIF(領域4!E:E,E:E),COUNTIF($E$1:E6,E:E))&gt;1,"再掲",""))</f>
        <v/>
      </c>
      <c r="E6" s="55"/>
      <c r="F6" s="56" t="str">
        <f>IFERROR(VLOOKUP(E6,FileList_Src!A:C,3,FALSE),"")</f>
        <v/>
      </c>
      <c r="G6" s="264"/>
      <c r="L6" s="69"/>
      <c r="M6" s="69"/>
    </row>
    <row r="7" spans="1:21">
      <c r="A7" s="270"/>
      <c r="B7" s="61" t="str">
        <f>IF(E7="","",E7)</f>
        <v/>
      </c>
      <c r="C7" s="61"/>
      <c r="D7" s="62" t="str">
        <f>IF(E7="","",IF(SUM(COUNTIF(領域1!E:E,E:E),COUNTIF(領域2!E:E,E:E),COUNTIF(領域3!E:E,E:E),COUNTIF(領域4!E:E,E:E),COUNTIF($E$1:E7,E:E))&gt;1,"再掲",""))</f>
        <v/>
      </c>
      <c r="E7" s="55"/>
      <c r="F7" s="56" t="str">
        <f>IFERROR(VLOOKUP(E7,FileList_Src!A:C,3,FALSE),"")</f>
        <v/>
      </c>
      <c r="G7" s="264"/>
      <c r="H7" s="57"/>
      <c r="I7" s="57"/>
      <c r="J7" s="57"/>
      <c r="K7" s="57"/>
      <c r="L7" s="57"/>
      <c r="M7" s="69"/>
    </row>
    <row r="8" spans="1:21">
      <c r="A8" s="243" t="s">
        <v>330</v>
      </c>
      <c r="B8" s="244"/>
      <c r="C8" s="244"/>
      <c r="D8" s="245"/>
      <c r="E8" s="55"/>
      <c r="F8" s="56" t="str">
        <f>IFERROR(VLOOKUP(E8,FileList_Src!A:C,3,FALSE),"")</f>
        <v/>
      </c>
      <c r="G8" s="264"/>
    </row>
    <row r="9" spans="1:21">
      <c r="A9" s="246" t="s">
        <v>402</v>
      </c>
      <c r="B9" s="247"/>
      <c r="C9" s="247"/>
      <c r="D9" s="217"/>
      <c r="E9" s="55"/>
      <c r="F9" s="56" t="str">
        <f>IFERROR(VLOOKUP(E9,FileList_Src!A:C,3,FALSE),"")</f>
        <v/>
      </c>
      <c r="G9" s="264"/>
    </row>
    <row r="10" spans="1:21">
      <c r="A10" s="246" t="s">
        <v>402</v>
      </c>
      <c r="B10" s="247"/>
      <c r="C10" s="247"/>
      <c r="D10" s="217"/>
      <c r="E10" s="55"/>
      <c r="F10" s="56" t="str">
        <f>IFERROR(VLOOKUP(E10,FileList_Src!A:C,3,FALSE),"")</f>
        <v/>
      </c>
      <c r="G10" s="264"/>
    </row>
    <row r="11" spans="1:21" ht="13.5" customHeight="1">
      <c r="A11" s="229" t="s">
        <v>28</v>
      </c>
      <c r="B11" s="230"/>
      <c r="C11" s="230"/>
      <c r="D11" s="231"/>
      <c r="E11" s="55"/>
      <c r="F11" s="56" t="str">
        <f>IFERROR(VLOOKUP(E11,FileList_Src!A:C,3,FALSE),"")</f>
        <v/>
      </c>
      <c r="G11" s="264"/>
    </row>
    <row r="12" spans="1:21">
      <c r="A12" s="63" t="s">
        <v>84</v>
      </c>
      <c r="B12" s="189"/>
      <c r="C12" s="64"/>
      <c r="D12" s="65"/>
      <c r="E12" s="55"/>
      <c r="F12" s="56" t="str">
        <f>IFERROR(VLOOKUP(E12,FileList_Src!A:C,3,FALSE),"")</f>
        <v/>
      </c>
      <c r="G12" s="264"/>
    </row>
    <row r="13" spans="1:21">
      <c r="A13" s="229" t="s">
        <v>392</v>
      </c>
      <c r="B13" s="230"/>
      <c r="C13" s="230"/>
      <c r="D13" s="231"/>
      <c r="E13" s="55"/>
      <c r="F13" s="56" t="str">
        <f>IFERROR(VLOOKUP(E13,FileList_Src!A:C,3,FALSE),"")</f>
        <v/>
      </c>
      <c r="G13" s="264"/>
    </row>
    <row r="14" spans="1:21">
      <c r="A14" s="246" t="s">
        <v>402</v>
      </c>
      <c r="B14" s="247"/>
      <c r="C14" s="247"/>
      <c r="D14" s="217"/>
      <c r="E14" s="55"/>
      <c r="F14" s="56" t="str">
        <f>IFERROR(VLOOKUP(E14,FileList_Src!A:C,3,FALSE),"")</f>
        <v/>
      </c>
      <c r="G14" s="264"/>
    </row>
    <row r="15" spans="1:21">
      <c r="A15" s="235" t="s">
        <v>399</v>
      </c>
      <c r="B15" s="118" t="str">
        <f>IF(E15="","",E15)</f>
        <v/>
      </c>
      <c r="C15" s="187"/>
      <c r="D15" s="54" t="str">
        <f>IF(E15="","",IF(SUM(COUNTIF(領域1!E:E,E:E),COUNTIF(領域2!E:E,E:E),COUNTIF(領域3!E:E,E:E),COUNTIF(領域4!E:E,E:E),COUNTIF($E$1:E15,E:E))&gt;1,"再掲",""))</f>
        <v/>
      </c>
      <c r="E15" s="55"/>
      <c r="F15" s="56" t="str">
        <f>IFERROR(VLOOKUP(E15,FileList_Src!A:C,3,FALSE),"")</f>
        <v/>
      </c>
      <c r="G15" s="264"/>
    </row>
    <row r="16" spans="1:21">
      <c r="A16" s="236"/>
      <c r="B16" s="181" t="str">
        <f>IF(E16="","",E16)</f>
        <v/>
      </c>
      <c r="C16" s="179"/>
      <c r="D16" s="54" t="str">
        <f>IF(E16="","",IF(SUM(COUNTIF(領域1!E:E,E:E),COUNTIF(領域2!E:E,E:E),COUNTIF(領域3!E:E,E:E),COUNTIF(領域4!E:E,E:E),COUNTIF($E$1:E16,E:E))&gt;1,"再掲",""))</f>
        <v/>
      </c>
      <c r="E16" s="55"/>
      <c r="F16" s="56" t="str">
        <f>IFERROR(VLOOKUP(E16,FileList_Src!A:C,3,FALSE),"")</f>
        <v/>
      </c>
      <c r="G16" s="264"/>
    </row>
    <row r="17" spans="1:7" ht="13.5" customHeight="1">
      <c r="A17" s="229" t="s">
        <v>393</v>
      </c>
      <c r="B17" s="230"/>
      <c r="C17" s="230"/>
      <c r="D17" s="231"/>
      <c r="E17" s="55"/>
      <c r="F17" s="56" t="str">
        <f>IFERROR(VLOOKUP(E17,FileList_Src!A:C,3,FALSE),"")</f>
        <v/>
      </c>
      <c r="G17" s="264"/>
    </row>
    <row r="18" spans="1:7">
      <c r="A18" s="246" t="s">
        <v>402</v>
      </c>
      <c r="B18" s="247"/>
      <c r="C18" s="247"/>
      <c r="D18" s="217"/>
      <c r="E18" s="55"/>
      <c r="F18" s="56" t="str">
        <f>IFERROR(VLOOKUP(E18,FileList_Src!A:C,3,FALSE),"")</f>
        <v/>
      </c>
      <c r="G18" s="264"/>
    </row>
    <row r="19" spans="1:7">
      <c r="A19" s="277" t="s">
        <v>156</v>
      </c>
      <c r="B19" s="279"/>
      <c r="C19" s="226"/>
      <c r="D19" s="77"/>
      <c r="E19" s="71"/>
      <c r="F19" s="56" t="str">
        <f>IFERROR(VLOOKUP(E19,FileList_Src!A:C,3,FALSE),"")</f>
        <v/>
      </c>
      <c r="G19" s="264"/>
    </row>
    <row r="20" spans="1:7">
      <c r="A20" s="49" t="s">
        <v>116</v>
      </c>
      <c r="B20" s="149" t="s">
        <v>13</v>
      </c>
      <c r="C20" s="50" t="s">
        <v>14</v>
      </c>
      <c r="D20" s="51" t="s">
        <v>26</v>
      </c>
      <c r="E20" s="72"/>
      <c r="F20" s="56" t="str">
        <f>IFERROR(VLOOKUP(E20,FileList_Src!A:C,3,FALSE),"")</f>
        <v/>
      </c>
      <c r="G20" s="264"/>
    </row>
    <row r="21" spans="1:7">
      <c r="A21" s="268" t="s">
        <v>157</v>
      </c>
      <c r="B21" s="53" t="s">
        <v>158</v>
      </c>
      <c r="C21" s="53"/>
      <c r="D21" s="54" t="str">
        <f>IF(E21="","",IF(SUM(COUNTIF(領域1!E:E,E:E),COUNTIF(領域2!E:E,E:E),COUNTIF(領域3!E:E,E:E),COUNTIF(領域4!E:E,E:E),COUNTIF($E$1:E21,E:E))&gt;1,"再掲",""))</f>
        <v/>
      </c>
      <c r="E21" s="55"/>
      <c r="F21" s="56" t="str">
        <f>IFERROR(VLOOKUP(E21,FileList_Src!A:C,3,FALSE),"")</f>
        <v/>
      </c>
      <c r="G21" s="264"/>
    </row>
    <row r="22" spans="1:7">
      <c r="A22" s="268"/>
      <c r="B22" s="53" t="str">
        <f>IF(E22="","",E22)</f>
        <v/>
      </c>
      <c r="C22" s="53"/>
      <c r="D22" s="67" t="str">
        <f>IF(E22="","",IF(SUM(COUNTIF(領域1!E:E,E:E),COUNTIF(領域2!E:E,E:E),COUNTIF(領域3!E:E,E:E),COUNTIF(領域4!E:E,E:E),COUNTIF($E$1:E22,E:E))&gt;1,"再掲",""))</f>
        <v/>
      </c>
      <c r="E22" s="55"/>
      <c r="F22" s="56" t="str">
        <f>IFERROR(VLOOKUP(E22,FileList_Src!A:C,3,FALSE),"")</f>
        <v/>
      </c>
      <c r="G22" s="264"/>
    </row>
    <row r="23" spans="1:7">
      <c r="A23" s="268"/>
      <c r="B23" s="53" t="s">
        <v>159</v>
      </c>
      <c r="C23" s="53"/>
      <c r="D23" s="54" t="str">
        <f>IF(E23="","",IF(SUM(COUNTIF(領域1!E:E,E:E),COUNTIF(領域2!E:E,E:E),COUNTIF(領域3!E:E,E:E),COUNTIF(領域4!E:E,E:E),COUNTIF($E$1:E23,E:E))&gt;1,"再掲",""))</f>
        <v/>
      </c>
      <c r="E23" s="55"/>
      <c r="F23" s="56" t="str">
        <f>IFERROR(VLOOKUP(E23,FileList_Src!A:C,3,FALSE),"")</f>
        <v/>
      </c>
      <c r="G23" s="264"/>
    </row>
    <row r="24" spans="1:7">
      <c r="A24" s="268"/>
      <c r="B24" s="53" t="str">
        <f>IF(E24="","",E24)</f>
        <v/>
      </c>
      <c r="C24" s="53"/>
      <c r="D24" s="54" t="str">
        <f>IF(E24="","",IF(SUM(COUNTIF(領域1!E:E,E:E),COUNTIF(領域2!E:E,E:E),COUNTIF(領域3!E:E,E:E),COUNTIF(領域4!E:E,E:E),COUNTIF($E$1:E24,E:E))&gt;1,"再掲",""))</f>
        <v/>
      </c>
      <c r="E24" s="70"/>
      <c r="F24" s="56" t="str">
        <f>IFERROR(VLOOKUP(E24,FileList_Src!A:C,3,FALSE),"")</f>
        <v/>
      </c>
      <c r="G24" s="264"/>
    </row>
    <row r="25" spans="1:7">
      <c r="A25" s="268"/>
      <c r="B25" s="53" t="s">
        <v>160</v>
      </c>
      <c r="C25" s="53"/>
      <c r="D25" s="54" t="str">
        <f>IF(E25="","",IF(SUM(COUNTIF(領域1!E:E,E:E),COUNTIF(領域2!E:E,E:E),COUNTIF(領域3!E:E,E:E),COUNTIF(領域4!E:E,E:E),COUNTIF($E$1:E25,E:E))&gt;1,"再掲",""))</f>
        <v/>
      </c>
      <c r="E25" s="70"/>
      <c r="F25" s="56" t="str">
        <f>IFERROR(VLOOKUP(E25,FileList_Src!A:C,3,FALSE),"")</f>
        <v/>
      </c>
      <c r="G25" s="264"/>
    </row>
    <row r="26" spans="1:7">
      <c r="A26" s="268"/>
      <c r="B26" s="53" t="str">
        <f>IF(E26="","",E26)</f>
        <v/>
      </c>
      <c r="C26" s="53"/>
      <c r="D26" s="54" t="str">
        <f>IF(E26="","",IF(SUM(COUNTIF(領域1!E:E,E:E),COUNTIF(領域2!E:E,E:E),COUNTIF(領域3!E:E,E:E),COUNTIF(領域4!E:E,E:E),COUNTIF($E$1:E26,E:E))&gt;1,"再掲",""))</f>
        <v/>
      </c>
      <c r="E26" s="55"/>
      <c r="F26" s="56" t="str">
        <f>IFERROR(VLOOKUP(E26,FileList_Src!A:C,3,FALSE),"")</f>
        <v/>
      </c>
      <c r="G26" s="264"/>
    </row>
    <row r="27" spans="1:7" ht="24">
      <c r="A27" s="268"/>
      <c r="B27" s="53" t="s">
        <v>161</v>
      </c>
      <c r="C27" s="53"/>
      <c r="D27" s="54" t="str">
        <f>IF(E27="","",IF(SUM(COUNTIF(領域1!E:E,E:E),COUNTIF(領域2!E:E,E:E),COUNTIF(領域3!E:E,E:E),COUNTIF(領域4!E:E,E:E),COUNTIF($E$1:E27,E:E))&gt;1,"再掲",""))</f>
        <v/>
      </c>
      <c r="E27" s="55"/>
      <c r="F27" s="56" t="str">
        <f>IFERROR(VLOOKUP(E27,FileList_Src!A:C,3,FALSE),"")</f>
        <v/>
      </c>
      <c r="G27" s="264"/>
    </row>
    <row r="28" spans="1:7">
      <c r="A28" s="268"/>
      <c r="B28" s="53" t="str">
        <f>IF(E28="","",E28)</f>
        <v/>
      </c>
      <c r="C28" s="53"/>
      <c r="D28" s="54" t="str">
        <f>IF(E28="","",IF(SUM(COUNTIF(領域1!E:E,E:E),COUNTIF(領域2!E:E,E:E),COUNTIF(領域3!E:E,E:E),COUNTIF(領域4!E:E,E:E),COUNTIF($E$1:E28,E:E))&gt;1,"再掲",""))</f>
        <v/>
      </c>
      <c r="E28" s="70"/>
      <c r="F28" s="56" t="str">
        <f>IFERROR(VLOOKUP(E28,FileList_Src!A:C,3,FALSE),"")</f>
        <v/>
      </c>
      <c r="G28" s="264"/>
    </row>
    <row r="29" spans="1:7" ht="36">
      <c r="A29" s="268"/>
      <c r="B29" s="53" t="s">
        <v>284</v>
      </c>
      <c r="C29" s="53"/>
      <c r="D29" s="54" t="str">
        <f>IF(E29="","",IF(SUM(COUNTIF(領域1!E:E,E:E),COUNTIF(領域2!E:E,E:E),COUNTIF(領域3!E:E,E:E),COUNTIF(領域4!E:E,E:E),COUNTIF($E$1:E29,E:E))&gt;1,"再掲",""))</f>
        <v/>
      </c>
      <c r="E29" s="70"/>
      <c r="F29" s="56" t="str">
        <f>IFERROR(VLOOKUP(E29,FileList_Src!A:C,3,FALSE),"")</f>
        <v/>
      </c>
      <c r="G29" s="264"/>
    </row>
    <row r="30" spans="1:7">
      <c r="A30" s="268"/>
      <c r="B30" s="53" t="str">
        <f>IF(E30="","",E30)</f>
        <v/>
      </c>
      <c r="C30" s="53"/>
      <c r="D30" s="54" t="str">
        <f>IF(E30="","",IF(SUM(COUNTIF(領域1!E:E,E:E),COUNTIF(領域2!E:E,E:E),COUNTIF(領域3!E:E,E:E),COUNTIF(領域4!E:E,E:E),COUNTIF($E$1:E30,E:E))&gt;1,"再掲",""))</f>
        <v/>
      </c>
      <c r="E30" s="55"/>
      <c r="F30" s="56" t="str">
        <f>IFERROR(VLOOKUP(E30,FileList_Src!A:C,3,FALSE),"")</f>
        <v/>
      </c>
      <c r="G30" s="264"/>
    </row>
    <row r="31" spans="1:7">
      <c r="A31" s="268" t="s">
        <v>375</v>
      </c>
      <c r="B31" s="53" t="s">
        <v>376</v>
      </c>
      <c r="C31" s="53"/>
      <c r="D31" s="78" t="str">
        <f>IF(E31="","",IF(SUM(COUNTIF(領域1!E:E,E:E),COUNTIF(領域2!E:E,E:E),COUNTIF(領域3!E:E,E:E),COUNTIF(領域4!E:E,E:E),COUNTIF($E$1:E31,E:E))&gt;1,"再掲",""))</f>
        <v/>
      </c>
      <c r="E31" s="55"/>
      <c r="F31" s="56" t="str">
        <f>IFERROR(VLOOKUP(E31,FileList_Src!A:C,3,FALSE),"")</f>
        <v/>
      </c>
      <c r="G31" s="264"/>
    </row>
    <row r="32" spans="1:7">
      <c r="A32" s="268"/>
      <c r="B32" s="53" t="str">
        <f>IF(E32="","",E32)</f>
        <v/>
      </c>
      <c r="C32" s="53"/>
      <c r="D32" s="60" t="str">
        <f>IF(E32="","",IF(SUM(COUNTIF(領域1!E:E,E:E),COUNTIF(領域2!E:E,E:E),COUNTIF(領域3!E:E,E:E),COUNTIF(領域4!E:E,E:E),COUNTIF($E$1:E32,E:E))&gt;1,"再掲",""))</f>
        <v/>
      </c>
      <c r="E32" s="55"/>
      <c r="F32" s="56" t="str">
        <f>IFERROR(VLOOKUP(E32,FileList_Src!A:C,3,FALSE),"")</f>
        <v/>
      </c>
      <c r="G32" s="264"/>
    </row>
    <row r="33" spans="1:7">
      <c r="A33" s="268"/>
      <c r="B33" s="53" t="s">
        <v>377</v>
      </c>
      <c r="C33" s="53"/>
      <c r="D33" s="78" t="str">
        <f>IF(E33="","",IF(SUM(COUNTIF(領域1!E:E,E:E),COUNTIF(領域2!E:E,E:E),COUNTIF(領域3!E:E,E:E),COUNTIF(領域4!E:E,E:E),COUNTIF($E$1:E33,E:E))&gt;1,"再掲",""))</f>
        <v/>
      </c>
      <c r="E33" s="55"/>
      <c r="F33" s="56" t="str">
        <f>IFERROR(VLOOKUP(E33,FileList_Src!A:C,3,FALSE),"")</f>
        <v/>
      </c>
      <c r="G33" s="264"/>
    </row>
    <row r="34" spans="1:7">
      <c r="A34" s="268"/>
      <c r="B34" s="53" t="str">
        <f>IF(E34="","",E34)</f>
        <v/>
      </c>
      <c r="C34" s="53"/>
      <c r="D34" s="54" t="str">
        <f>IF(E34="","",IF(SUM(COUNTIF(領域1!E:E,E:E),COUNTIF(領域2!E:E,E:E),COUNTIF(領域3!E:E,E:E),COUNTIF(領域4!E:E,E:E),COUNTIF($E$1:E34,E:E))&gt;1,"再掲",""))</f>
        <v/>
      </c>
      <c r="E34" s="55"/>
      <c r="F34" s="56" t="str">
        <f>IFERROR(VLOOKUP(E34,FileList_Src!A:C,3,FALSE),"")</f>
        <v/>
      </c>
      <c r="G34" s="264"/>
    </row>
    <row r="35" spans="1:7">
      <c r="A35" s="243" t="s">
        <v>330</v>
      </c>
      <c r="B35" s="244"/>
      <c r="C35" s="244"/>
      <c r="D35" s="245"/>
      <c r="E35" s="55"/>
      <c r="F35" s="56" t="str">
        <f>IFERROR(VLOOKUP(E35,FileList_Src!A:C,3,FALSE),"")</f>
        <v/>
      </c>
      <c r="G35" s="264"/>
    </row>
    <row r="36" spans="1:7">
      <c r="A36" s="246" t="s">
        <v>402</v>
      </c>
      <c r="B36" s="247"/>
      <c r="C36" s="247"/>
      <c r="D36" s="217"/>
      <c r="E36" s="55"/>
      <c r="F36" s="56" t="str">
        <f>IFERROR(VLOOKUP(E36,FileList_Src!A:C,3,FALSE),"")</f>
        <v/>
      </c>
      <c r="G36" s="264"/>
    </row>
    <row r="37" spans="1:7">
      <c r="A37" s="246" t="s">
        <v>402</v>
      </c>
      <c r="B37" s="247"/>
      <c r="C37" s="247"/>
      <c r="D37" s="217"/>
      <c r="E37" s="55"/>
      <c r="F37" s="56" t="str">
        <f>IFERROR(VLOOKUP(E37,FileList_Src!A:C,3,FALSE),"")</f>
        <v/>
      </c>
      <c r="G37" s="264"/>
    </row>
    <row r="38" spans="1:7" ht="13.5" customHeight="1">
      <c r="A38" s="229" t="s">
        <v>28</v>
      </c>
      <c r="B38" s="230"/>
      <c r="C38" s="230"/>
      <c r="D38" s="231"/>
      <c r="E38" s="55"/>
      <c r="F38" s="56" t="str">
        <f>IFERROR(VLOOKUP(E38,FileList_Src!A:C,3,FALSE),"")</f>
        <v/>
      </c>
      <c r="G38" s="264"/>
    </row>
    <row r="39" spans="1:7">
      <c r="A39" s="63" t="s">
        <v>84</v>
      </c>
      <c r="B39" s="189"/>
      <c r="C39" s="64"/>
      <c r="D39" s="65"/>
      <c r="E39" s="55"/>
      <c r="F39" s="56" t="str">
        <f>IFERROR(VLOOKUP(E39,FileList_Src!A:C,3,FALSE),"")</f>
        <v/>
      </c>
      <c r="G39" s="264"/>
    </row>
    <row r="40" spans="1:7">
      <c r="A40" s="229" t="s">
        <v>392</v>
      </c>
      <c r="B40" s="230"/>
      <c r="C40" s="230"/>
      <c r="D40" s="231"/>
      <c r="E40" s="55"/>
      <c r="F40" s="56" t="str">
        <f>IFERROR(VLOOKUP(E40,FileList_Src!A:C,3,FALSE),"")</f>
        <v/>
      </c>
      <c r="G40" s="264"/>
    </row>
    <row r="41" spans="1:7">
      <c r="A41" s="246" t="s">
        <v>402</v>
      </c>
      <c r="B41" s="247"/>
      <c r="C41" s="247"/>
      <c r="D41" s="217"/>
      <c r="E41" s="55"/>
      <c r="F41" s="56" t="str">
        <f>IFERROR(VLOOKUP(E41,FileList_Src!A:C,3,FALSE),"")</f>
        <v/>
      </c>
      <c r="G41" s="264"/>
    </row>
    <row r="42" spans="1:7">
      <c r="A42" s="235" t="s">
        <v>399</v>
      </c>
      <c r="B42" s="118" t="str">
        <f>IF(E42="","",E42)</f>
        <v/>
      </c>
      <c r="C42" s="187"/>
      <c r="D42" s="54" t="str">
        <f>IF(E42="","",IF(SUM(COUNTIF(領域1!E:E,E:E),COUNTIF(領域2!E:E,E:E),COUNTIF(領域3!E:E,E:E),COUNTIF(領域4!E:E,E:E),COUNTIF($E$1:E42,E:E))&gt;1,"再掲",""))</f>
        <v/>
      </c>
      <c r="E42" s="55"/>
      <c r="F42" s="56" t="str">
        <f>IFERROR(VLOOKUP(E42,FileList_Src!A:C,3,FALSE),"")</f>
        <v/>
      </c>
      <c r="G42" s="264"/>
    </row>
    <row r="43" spans="1:7">
      <c r="A43" s="236"/>
      <c r="B43" s="181" t="str">
        <f>IF(E43="","",E43)</f>
        <v/>
      </c>
      <c r="C43" s="179"/>
      <c r="D43" s="54" t="str">
        <f>IF(E43="","",IF(SUM(COUNTIF(領域1!E:E,E:E),COUNTIF(領域2!E:E,E:E),COUNTIF(領域3!E:E,E:E),COUNTIF(領域4!E:E,E:E),COUNTIF($E$1:E43,E:E))&gt;1,"再掲",""))</f>
        <v/>
      </c>
      <c r="E43" s="55"/>
      <c r="F43" s="56" t="str">
        <f>IFERROR(VLOOKUP(E43,FileList_Src!A:C,3,FALSE),"")</f>
        <v/>
      </c>
      <c r="G43" s="264"/>
    </row>
    <row r="44" spans="1:7" ht="13.5" customHeight="1">
      <c r="A44" s="229" t="s">
        <v>393</v>
      </c>
      <c r="B44" s="230"/>
      <c r="C44" s="230"/>
      <c r="D44" s="231"/>
      <c r="E44" s="55"/>
      <c r="F44" s="56" t="str">
        <f>IFERROR(VLOOKUP(E44,FileList_Src!A:C,3,FALSE),"")</f>
        <v/>
      </c>
      <c r="G44" s="264"/>
    </row>
    <row r="45" spans="1:7">
      <c r="A45" s="246" t="s">
        <v>402</v>
      </c>
      <c r="B45" s="247"/>
      <c r="C45" s="247"/>
      <c r="D45" s="217"/>
      <c r="E45" s="55"/>
      <c r="F45" s="56" t="str">
        <f>IFERROR(VLOOKUP(E45,FileList_Src!A:C,3,FALSE),"")</f>
        <v/>
      </c>
      <c r="G45" s="264"/>
    </row>
    <row r="46" spans="1:7">
      <c r="A46" s="277" t="s">
        <v>162</v>
      </c>
      <c r="B46" s="280"/>
      <c r="C46" s="226"/>
      <c r="D46" s="66"/>
      <c r="E46" s="71"/>
      <c r="F46" s="56" t="str">
        <f>IFERROR(VLOOKUP(E46,FileList_Src!A:C,3,FALSE),"")</f>
        <v/>
      </c>
      <c r="G46" s="264"/>
    </row>
    <row r="47" spans="1:7">
      <c r="A47" s="49" t="s">
        <v>12</v>
      </c>
      <c r="B47" s="149" t="s">
        <v>13</v>
      </c>
      <c r="C47" s="50" t="s">
        <v>14</v>
      </c>
      <c r="D47" s="51" t="s">
        <v>26</v>
      </c>
      <c r="E47" s="72"/>
      <c r="F47" s="56" t="str">
        <f>IFERROR(VLOOKUP(E47,FileList_Src!A:C,3,FALSE),"")</f>
        <v/>
      </c>
      <c r="G47" s="264"/>
    </row>
    <row r="48" spans="1:7">
      <c r="A48" s="268" t="s">
        <v>163</v>
      </c>
      <c r="B48" s="53" t="s">
        <v>164</v>
      </c>
      <c r="C48" s="53"/>
      <c r="D48" s="54" t="str">
        <f>IF(E48="","",IF(SUM(COUNTIF(領域1!E:E,E:E),COUNTIF(領域2!E:E,E:E),COUNTIF(領域3!E:E,E:E),COUNTIF(領域4!E:E,E:E),COUNTIF($E$1:E48,E:E))&gt;1,"再掲",""))</f>
        <v/>
      </c>
      <c r="E48" s="55"/>
      <c r="F48" s="56" t="str">
        <f>IFERROR(VLOOKUP(E48,FileList_Src!A:C,3,FALSE),"")</f>
        <v/>
      </c>
      <c r="G48" s="264"/>
    </row>
    <row r="49" spans="1:7">
      <c r="A49" s="268"/>
      <c r="B49" s="53" t="str">
        <f>IF(E49="","",E49)</f>
        <v/>
      </c>
      <c r="C49" s="53"/>
      <c r="D49" s="54" t="str">
        <f>IF(E49="","",IF(SUM(COUNTIF(領域1!E:E,E:E),COUNTIF(領域2!E:E,E:E),COUNTIF(領域3!E:E,E:E),COUNTIF(領域4!E:E,E:E),COUNTIF($E$1:E49,E:E))&gt;1,"再掲",""))</f>
        <v/>
      </c>
      <c r="E49" s="55"/>
      <c r="F49" s="56" t="str">
        <f>IFERROR(VLOOKUP(E49,FileList_Src!A:C,3,FALSE),"")</f>
        <v/>
      </c>
      <c r="G49" s="264"/>
    </row>
    <row r="50" spans="1:7" ht="24">
      <c r="A50" s="268"/>
      <c r="B50" s="53" t="s">
        <v>378</v>
      </c>
      <c r="C50" s="53"/>
      <c r="D50" s="54" t="str">
        <f>IF(E50="","",IF(SUM(COUNTIF(領域1!E:E,E:E),COUNTIF(領域2!E:E,E:E),COUNTIF(領域3!E:E,E:E),COUNTIF(領域4!E:E,E:E),COUNTIF($E$1:E50,E:E))&gt;1,"再掲",""))</f>
        <v/>
      </c>
      <c r="E50" s="55"/>
      <c r="F50" s="56" t="str">
        <f>IFERROR(VLOOKUP(E50,FileList_Src!A:C,3,FALSE),"")</f>
        <v/>
      </c>
      <c r="G50" s="264"/>
    </row>
    <row r="51" spans="1:7">
      <c r="A51" s="270"/>
      <c r="B51" s="61" t="str">
        <f>IF(E51="","",E51)</f>
        <v/>
      </c>
      <c r="C51" s="61"/>
      <c r="D51" s="62" t="str">
        <f>IF(E51="","",IF(SUM(COUNTIF(領域1!E:E,E:E),COUNTIF(領域2!E:E,E:E),COUNTIF(領域3!E:E,E:E),COUNTIF(領域4!E:E,E:E),COUNTIF($E$1:E51,E:E))&gt;1,"再掲",""))</f>
        <v/>
      </c>
      <c r="E51" s="55"/>
      <c r="F51" s="56" t="str">
        <f>IFERROR(VLOOKUP(E51,FileList_Src!A:C,3,FALSE),"")</f>
        <v/>
      </c>
      <c r="G51" s="264"/>
    </row>
    <row r="52" spans="1:7">
      <c r="A52" s="243" t="s">
        <v>330</v>
      </c>
      <c r="B52" s="244"/>
      <c r="C52" s="244"/>
      <c r="D52" s="245"/>
      <c r="E52" s="55"/>
      <c r="F52" s="56" t="str">
        <f>IFERROR(VLOOKUP(E52,FileList_Src!A:C,3,FALSE),"")</f>
        <v/>
      </c>
      <c r="G52" s="264"/>
    </row>
    <row r="53" spans="1:7">
      <c r="A53" s="246" t="s">
        <v>402</v>
      </c>
      <c r="B53" s="247"/>
      <c r="C53" s="247"/>
      <c r="D53" s="217"/>
      <c r="E53" s="55"/>
      <c r="F53" s="56" t="str">
        <f>IFERROR(VLOOKUP(E53,FileList_Src!A:C,3,FALSE),"")</f>
        <v/>
      </c>
      <c r="G53" s="264"/>
    </row>
    <row r="54" spans="1:7">
      <c r="A54" s="246" t="s">
        <v>402</v>
      </c>
      <c r="B54" s="247"/>
      <c r="C54" s="247"/>
      <c r="D54" s="217"/>
      <c r="E54" s="55"/>
      <c r="F54" s="56" t="str">
        <f>IFERROR(VLOOKUP(E54,FileList_Src!A:C,3,FALSE),"")</f>
        <v/>
      </c>
      <c r="G54" s="264"/>
    </row>
    <row r="55" spans="1:7" ht="13.5" customHeight="1">
      <c r="A55" s="229" t="s">
        <v>28</v>
      </c>
      <c r="B55" s="230"/>
      <c r="C55" s="230"/>
      <c r="D55" s="231"/>
      <c r="E55" s="55"/>
      <c r="F55" s="56" t="str">
        <f>IFERROR(VLOOKUP(E55,FileList_Src!A:C,3,FALSE),"")</f>
        <v/>
      </c>
      <c r="G55" s="264"/>
    </row>
    <row r="56" spans="1:7">
      <c r="A56" s="63" t="s">
        <v>84</v>
      </c>
      <c r="B56" s="189"/>
      <c r="C56" s="64"/>
      <c r="D56" s="65"/>
      <c r="E56" s="55"/>
      <c r="F56" s="56" t="str">
        <f>IFERROR(VLOOKUP(E56,FileList_Src!A:C,3,FALSE),"")</f>
        <v/>
      </c>
      <c r="G56" s="264"/>
    </row>
    <row r="57" spans="1:7">
      <c r="A57" s="229" t="s">
        <v>392</v>
      </c>
      <c r="B57" s="230"/>
      <c r="C57" s="230"/>
      <c r="D57" s="231"/>
      <c r="E57" s="55"/>
      <c r="F57" s="56" t="str">
        <f>IFERROR(VLOOKUP(E57,FileList_Src!A:C,3,FALSE),"")</f>
        <v/>
      </c>
      <c r="G57" s="264"/>
    </row>
    <row r="58" spans="1:7">
      <c r="A58" s="246" t="s">
        <v>402</v>
      </c>
      <c r="B58" s="247"/>
      <c r="C58" s="247"/>
      <c r="D58" s="217"/>
      <c r="E58" s="55"/>
      <c r="F58" s="56" t="str">
        <f>IFERROR(VLOOKUP(E58,FileList_Src!A:C,3,FALSE),"")</f>
        <v/>
      </c>
      <c r="G58" s="264"/>
    </row>
    <row r="59" spans="1:7">
      <c r="A59" s="235" t="s">
        <v>399</v>
      </c>
      <c r="B59" s="118" t="str">
        <f>IF(E59="","",E59)</f>
        <v/>
      </c>
      <c r="C59" s="187"/>
      <c r="D59" s="54" t="str">
        <f>IF(E59="","",IF(SUM(COUNTIF(領域1!E:E,E:E),COUNTIF(領域2!E:E,E:E),COUNTIF(領域3!E:E,E:E),COUNTIF(領域4!E:E,E:E),COUNTIF($E$1:E59,E:E))&gt;1,"再掲",""))</f>
        <v/>
      </c>
      <c r="E59" s="55"/>
      <c r="F59" s="56" t="str">
        <f>IFERROR(VLOOKUP(E59,FileList_Src!A:C,3,FALSE),"")</f>
        <v/>
      </c>
      <c r="G59" s="264"/>
    </row>
    <row r="60" spans="1:7">
      <c r="A60" s="236"/>
      <c r="B60" s="181" t="str">
        <f>IF(E60="","",E60)</f>
        <v/>
      </c>
      <c r="C60" s="179"/>
      <c r="D60" s="54" t="str">
        <f>IF(E60="","",IF(SUM(COUNTIF(領域1!E:E,E:E),COUNTIF(領域2!E:E,E:E),COUNTIF(領域3!E:E,E:E),COUNTIF(領域4!E:E,E:E),COUNTIF($E$1:E60,E:E))&gt;1,"再掲",""))</f>
        <v/>
      </c>
      <c r="E60" s="55"/>
      <c r="F60" s="56" t="str">
        <f>IFERROR(VLOOKUP(E60,FileList_Src!A:C,3,FALSE),"")</f>
        <v/>
      </c>
      <c r="G60" s="264"/>
    </row>
    <row r="61" spans="1:7" ht="13.5" customHeight="1">
      <c r="A61" s="229" t="s">
        <v>393</v>
      </c>
      <c r="B61" s="230"/>
      <c r="C61" s="230"/>
      <c r="D61" s="231"/>
      <c r="E61" s="55"/>
      <c r="F61" s="56" t="str">
        <f>IFERROR(VLOOKUP(E61,FileList_Src!A:C,3,FALSE),"")</f>
        <v/>
      </c>
      <c r="G61" s="264"/>
    </row>
    <row r="62" spans="1:7">
      <c r="A62" s="246" t="s">
        <v>402</v>
      </c>
      <c r="B62" s="247"/>
      <c r="C62" s="247"/>
      <c r="D62" s="217"/>
      <c r="E62" s="55"/>
      <c r="F62" s="56" t="str">
        <f>IFERROR(VLOOKUP(E62,FileList_Src!A:C,3,FALSE),"")</f>
        <v/>
      </c>
      <c r="G62" s="264"/>
    </row>
    <row r="63" spans="1:7">
      <c r="B63" s="121" t="s">
        <v>30</v>
      </c>
      <c r="C63" s="40" t="s">
        <v>31</v>
      </c>
      <c r="E63" s="74"/>
      <c r="F63" s="74"/>
    </row>
  </sheetData>
  <mergeCells count="35">
    <mergeCell ref="G5:G62"/>
    <mergeCell ref="A19:C19"/>
    <mergeCell ref="A21:A30"/>
    <mergeCell ref="A31:A34"/>
    <mergeCell ref="A46:C46"/>
    <mergeCell ref="A48:A51"/>
    <mergeCell ref="A59:A60"/>
    <mergeCell ref="A42:A43"/>
    <mergeCell ref="A17:D17"/>
    <mergeCell ref="A35:D35"/>
    <mergeCell ref="A15:A16"/>
    <mergeCell ref="A11:D11"/>
    <mergeCell ref="A13:D13"/>
    <mergeCell ref="A38:D38"/>
    <mergeCell ref="A40:D40"/>
    <mergeCell ref="A44:D44"/>
    <mergeCell ref="A45:C45"/>
    <mergeCell ref="A53:C53"/>
    <mergeCell ref="A54:C54"/>
    <mergeCell ref="A58:C58"/>
    <mergeCell ref="A4:C4"/>
    <mergeCell ref="A6:A7"/>
    <mergeCell ref="A8:D8"/>
    <mergeCell ref="A9:C9"/>
    <mergeCell ref="A10:C10"/>
    <mergeCell ref="A14:C14"/>
    <mergeCell ref="A18:C18"/>
    <mergeCell ref="A36:C36"/>
    <mergeCell ref="A37:C37"/>
    <mergeCell ref="A41:C41"/>
    <mergeCell ref="A62:C62"/>
    <mergeCell ref="A57:D57"/>
    <mergeCell ref="A61:D61"/>
    <mergeCell ref="A52:D52"/>
    <mergeCell ref="A55:D55"/>
  </mergeCells>
  <phoneticPr fontId="20"/>
  <conditionalFormatting sqref="A1:C15">
    <cfRule type="containsText" dxfId="69" priority="10" operator="containsText" text="（リストから選択してください）">
      <formula>NOT(ISERROR(SEARCH("（リストから選択してください）",A1)))</formula>
    </cfRule>
  </conditionalFormatting>
  <conditionalFormatting sqref="A17:C42">
    <cfRule type="containsText" dxfId="68" priority="6" operator="containsText" text="（リストから選択してください）">
      <formula>NOT(ISERROR(SEARCH("（リストから選択してください）",A17)))</formula>
    </cfRule>
  </conditionalFormatting>
  <conditionalFormatting sqref="A44:C59">
    <cfRule type="containsText" dxfId="67" priority="2" operator="containsText" text="（リストから選択してください）">
      <formula>NOT(ISERROR(SEARCH("（リストから選択してください）",A44)))</formula>
    </cfRule>
  </conditionalFormatting>
  <conditionalFormatting sqref="A61:C1048576">
    <cfRule type="containsText" dxfId="66" priority="1" operator="containsText" text="（リストから選択してください）">
      <formula>NOT(ISERROR(SEARCH("（リストから選択してください）",A61)))</formula>
    </cfRule>
  </conditionalFormatting>
  <conditionalFormatting sqref="B16:C16">
    <cfRule type="containsText" dxfId="65" priority="24" operator="containsText" text="（リストから選択してください）">
      <formula>NOT(ISERROR(SEARCH("（リストから選択してください）",B16)))</formula>
    </cfRule>
  </conditionalFormatting>
  <conditionalFormatting sqref="B43:C43">
    <cfRule type="containsText" dxfId="64" priority="20" operator="containsText" text="（リストから選択してください）">
      <formula>NOT(ISERROR(SEARCH("（リストから選択してください）",B43)))</formula>
    </cfRule>
  </conditionalFormatting>
  <conditionalFormatting sqref="B60:C60">
    <cfRule type="containsText" dxfId="63" priority="16" operator="containsText" text="（リストから選択してください）">
      <formula>NOT(ISERROR(SEARCH("（リストから選択してください）",B60)))</formula>
    </cfRule>
  </conditionalFormatting>
  <dataValidations count="3">
    <dataValidation type="textLength" operator="lessThanOrEqual" allowBlank="1" showInputMessage="1" showErrorMessage="1" error="80文字以内（２行程度）にしてください。" sqref="B15:B16 B6:B7 D20 B48:B51 B28 D15:D16 B21:B26 D6:D7 B30:B34 B42:B43 D39 D47:D51 D12 B59:B60 D56 D59:D60" xr:uid="{00000000-0002-0000-0900-000000000000}">
      <formula1>80</formula1>
    </dataValidation>
    <dataValidation type="list" allowBlank="1" showInputMessage="1" showErrorMessage="1" sqref="A39 A12 A56" xr:uid="{00000000-0002-0000-0900-000001000000}">
      <formula1>"（リストから選択してください）,　■　当該基準を満たす,　■　当該基準を満たさない"</formula1>
    </dataValidation>
    <dataValidation operator="lessThanOrEqual" allowBlank="1" showInputMessage="1" showErrorMessage="1" error="80文字以内（２行程度）にしてください。" sqref="B29 B27" xr:uid="{00000000-0002-0000-0900-000002000000}"/>
  </dataValidations>
  <printOptions horizontalCentered="1"/>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rowBreaks count="2" manualBreakCount="2">
    <brk id="18" max="3" man="1"/>
    <brk id="45" max="3" man="1"/>
  </rowBreaks>
  <drawing r:id="rId2"/>
  <extLst>
    <ext xmlns:x14="http://schemas.microsoft.com/office/spreadsheetml/2009/9/main" uri="{78C0D931-6437-407d-A8EE-F0AAD7539E65}">
      <x14:conditionalFormattings>
        <x14:conditionalFormatting xmlns:xm="http://schemas.microsoft.com/office/excel/2006/main">
          <x14:cfRule type="containsText" priority="31" operator="containsText" id="{020C2F5D-B9AE-4E93-AE23-D115FEADE34E}">
            <xm:f>NOT(ISERROR(SEARCH("＊ファイル一覧に資料なし",E6)))</xm:f>
            <xm:f>"＊ファイル一覧に資料なし"</xm:f>
            <x14:dxf>
              <font>
                <color rgb="FFFFFF00"/>
              </font>
            </x14:dxf>
          </x14:cfRule>
          <xm:sqref>E6:E62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pageSetUpPr fitToPage="1"/>
  </sheetPr>
  <dimension ref="A1:U55"/>
  <sheetViews>
    <sheetView view="pageBreakPreview" zoomScaleNormal="100" zoomScaleSheetLayoutView="100" workbookViewId="0">
      <selection activeCell="N12" sqref="N12"/>
    </sheetView>
  </sheetViews>
  <sheetFormatPr defaultColWidth="9" defaultRowHeight="20.100000000000001" customHeight="1"/>
  <cols>
    <col min="1" max="1" width="4.375" style="3" customWidth="1"/>
    <col min="2" max="2" width="27" style="3" customWidth="1"/>
    <col min="3" max="10" width="9" style="3" customWidth="1"/>
    <col min="11" max="11" width="22.25" style="3" customWidth="1"/>
    <col min="12" max="12" width="16.375" style="3" customWidth="1"/>
    <col min="13" max="16384" width="9" style="3"/>
  </cols>
  <sheetData>
    <row r="1" spans="1:21" ht="20.100000000000001" customHeight="1">
      <c r="A1" s="79" t="s">
        <v>165</v>
      </c>
      <c r="B1" s="80" t="s">
        <v>166</v>
      </c>
      <c r="C1" s="281" t="s">
        <v>405</v>
      </c>
      <c r="D1" s="282"/>
      <c r="E1" s="282"/>
      <c r="F1" s="282"/>
      <c r="G1" s="282"/>
      <c r="H1" s="282"/>
      <c r="I1" s="282"/>
      <c r="J1" s="283"/>
      <c r="K1" s="81"/>
      <c r="L1" s="211" t="s">
        <v>406</v>
      </c>
      <c r="M1" s="211"/>
      <c r="N1" s="211"/>
      <c r="O1" s="211"/>
      <c r="P1" s="211"/>
      <c r="Q1" s="211"/>
      <c r="R1" s="211"/>
      <c r="S1" s="18"/>
      <c r="T1" s="26"/>
      <c r="U1" s="27" t="s">
        <v>55</v>
      </c>
    </row>
    <row r="2" spans="1:21" ht="21.95" customHeight="1">
      <c r="A2" s="79" t="s">
        <v>165</v>
      </c>
      <c r="B2" s="80" t="s">
        <v>166</v>
      </c>
      <c r="C2" s="281" t="s">
        <v>167</v>
      </c>
      <c r="D2" s="282"/>
      <c r="E2" s="282"/>
      <c r="F2" s="282"/>
      <c r="G2" s="282"/>
      <c r="H2" s="282"/>
      <c r="I2" s="282"/>
      <c r="J2" s="283"/>
      <c r="K2" s="81" t="s">
        <v>407</v>
      </c>
      <c r="L2" s="285" t="s">
        <v>168</v>
      </c>
      <c r="M2" s="286"/>
      <c r="N2" s="286"/>
      <c r="O2" s="286"/>
      <c r="P2" s="286"/>
      <c r="Q2" s="286"/>
      <c r="R2" s="286"/>
      <c r="S2" s="18"/>
      <c r="T2" s="26"/>
      <c r="U2" s="27" t="s">
        <v>55</v>
      </c>
    </row>
    <row r="3" spans="1:21" ht="16.5" customHeight="1">
      <c r="A3" s="82" t="s">
        <v>169</v>
      </c>
      <c r="B3" s="83"/>
      <c r="C3" s="284" t="s">
        <v>170</v>
      </c>
      <c r="D3" s="284"/>
      <c r="E3" s="284"/>
      <c r="F3" s="284"/>
      <c r="G3" s="84"/>
      <c r="H3" s="84"/>
      <c r="I3" s="84"/>
      <c r="J3" s="84"/>
      <c r="K3" s="84"/>
      <c r="L3" s="212"/>
      <c r="M3" s="212"/>
      <c r="N3" s="212"/>
      <c r="O3" s="212"/>
      <c r="P3" s="212"/>
      <c r="Q3" s="212"/>
      <c r="R3" s="212"/>
      <c r="S3" s="85"/>
    </row>
    <row r="4" spans="1:21" ht="37.5" customHeight="1">
      <c r="A4" s="86"/>
      <c r="B4" s="87" t="s">
        <v>171</v>
      </c>
      <c r="K4" s="5" t="str">
        <f>表紙!$A$20</f>
        <v>○○大学</v>
      </c>
      <c r="L4" s="6" t="s">
        <v>42</v>
      </c>
      <c r="R4" s="25"/>
    </row>
    <row r="5" spans="1:21" ht="42.75" customHeight="1">
      <c r="A5" s="88" t="s">
        <v>172</v>
      </c>
      <c r="B5" s="88" t="s">
        <v>173</v>
      </c>
      <c r="C5" s="88" t="s">
        <v>174</v>
      </c>
      <c r="D5" s="88" t="s">
        <v>175</v>
      </c>
      <c r="E5" s="88" t="s">
        <v>176</v>
      </c>
      <c r="F5" s="88" t="s">
        <v>177</v>
      </c>
      <c r="G5" s="88" t="s">
        <v>178</v>
      </c>
      <c r="H5" s="88" t="s">
        <v>179</v>
      </c>
      <c r="I5" s="88" t="s">
        <v>180</v>
      </c>
      <c r="J5" s="88" t="s">
        <v>181</v>
      </c>
      <c r="K5" s="88" t="s">
        <v>182</v>
      </c>
      <c r="L5" s="89"/>
      <c r="M5" s="90"/>
    </row>
    <row r="6" spans="1:21" ht="27" customHeight="1">
      <c r="A6" s="79">
        <v>1</v>
      </c>
      <c r="B6" s="80" t="str">
        <f>IF(目次!H22="","＊目次に組織名を入力してください",目次!H22)</f>
        <v>＊目次に組織名を入力してください</v>
      </c>
      <c r="C6" s="91"/>
      <c r="D6" s="91"/>
      <c r="E6" s="91"/>
      <c r="F6" s="91"/>
      <c r="G6" s="91"/>
      <c r="H6" s="91"/>
      <c r="I6" s="91"/>
      <c r="J6" s="91"/>
      <c r="K6" s="81"/>
      <c r="L6" s="164" t="s">
        <v>183</v>
      </c>
      <c r="M6" s="93"/>
      <c r="N6" s="9"/>
    </row>
    <row r="7" spans="1:21" ht="27" customHeight="1">
      <c r="A7" s="79">
        <f>A6+1</f>
        <v>2</v>
      </c>
      <c r="B7" s="80" t="str">
        <f>IF(目次!H23="","＊目次に組織名を入力してください",目次!H23)</f>
        <v>＊目次に組織名を入力してください</v>
      </c>
      <c r="C7" s="91"/>
      <c r="D7" s="91"/>
      <c r="E7" s="91"/>
      <c r="F7" s="91"/>
      <c r="G7" s="91"/>
      <c r="H7" s="91"/>
      <c r="I7" s="91"/>
      <c r="J7" s="91"/>
      <c r="K7" s="81"/>
      <c r="L7" s="162" t="s">
        <v>184</v>
      </c>
      <c r="M7" s="93"/>
    </row>
    <row r="8" spans="1:21" ht="27" customHeight="1">
      <c r="A8" s="79">
        <f t="shared" ref="A8:A55" si="0">A7+1</f>
        <v>3</v>
      </c>
      <c r="B8" s="80" t="str">
        <f>IF(目次!H24="","＊目次に組織名を入力してください",目次!H24)</f>
        <v>＊目次に組織名を入力してください</v>
      </c>
      <c r="C8" s="91"/>
      <c r="D8" s="91"/>
      <c r="E8" s="91"/>
      <c r="F8" s="91"/>
      <c r="G8" s="91"/>
      <c r="H8" s="91"/>
      <c r="I8" s="91"/>
      <c r="J8" s="91"/>
      <c r="K8" s="81"/>
      <c r="L8" s="163" t="s">
        <v>185</v>
      </c>
      <c r="M8" s="9"/>
      <c r="N8" s="8"/>
      <c r="O8" s="9"/>
      <c r="P8" s="9"/>
      <c r="Q8" s="9"/>
    </row>
    <row r="9" spans="1:21" ht="27" customHeight="1">
      <c r="A9" s="79">
        <f t="shared" si="0"/>
        <v>4</v>
      </c>
      <c r="B9" s="80" t="str">
        <f>IF(目次!H25="","＊目次に組織名を入力してください",目次!H25)</f>
        <v>＊目次に組織名を入力してください</v>
      </c>
      <c r="C9" s="91"/>
      <c r="D9" s="91"/>
      <c r="E9" s="91"/>
      <c r="F9" s="91"/>
      <c r="G9" s="91"/>
      <c r="H9" s="91"/>
      <c r="I9" s="91"/>
      <c r="J9" s="91"/>
      <c r="K9" s="81"/>
      <c r="L9" s="163"/>
      <c r="M9" s="93"/>
      <c r="N9" s="9"/>
    </row>
    <row r="10" spans="1:21" ht="27" customHeight="1">
      <c r="A10" s="79">
        <f t="shared" si="0"/>
        <v>5</v>
      </c>
      <c r="B10" s="80" t="str">
        <f>IF(目次!H26="","＊目次に組織名を入力してください",目次!H26)</f>
        <v>＊目次に組織名を入力してください</v>
      </c>
      <c r="C10" s="91"/>
      <c r="D10" s="91"/>
      <c r="E10" s="91"/>
      <c r="F10" s="91"/>
      <c r="G10" s="91"/>
      <c r="H10" s="91"/>
      <c r="I10" s="91"/>
      <c r="J10" s="91"/>
      <c r="K10" s="81"/>
      <c r="L10" s="94"/>
      <c r="M10" s="93"/>
      <c r="O10" s="8"/>
    </row>
    <row r="11" spans="1:21" ht="27" customHeight="1">
      <c r="A11" s="79">
        <f t="shared" si="0"/>
        <v>6</v>
      </c>
      <c r="B11" s="80" t="str">
        <f>IF(目次!H27="","＊目次に組織名を入力してください",目次!H27)</f>
        <v>＊目次に組織名を入力してください</v>
      </c>
      <c r="C11" s="91"/>
      <c r="D11" s="91"/>
      <c r="E11" s="91"/>
      <c r="F11" s="91"/>
      <c r="G11" s="91"/>
      <c r="H11" s="91"/>
      <c r="I11" s="91"/>
      <c r="J11" s="91"/>
      <c r="K11" s="81"/>
      <c r="L11" s="94"/>
      <c r="M11" s="9"/>
      <c r="N11" s="9"/>
      <c r="O11" s="9"/>
      <c r="P11" s="9"/>
      <c r="Q11" s="9"/>
    </row>
    <row r="12" spans="1:21" ht="27" customHeight="1">
      <c r="A12" s="79">
        <f t="shared" si="0"/>
        <v>7</v>
      </c>
      <c r="B12" s="80" t="str">
        <f>IF(目次!H28="","＊目次に組織名を入力してください",目次!H28)</f>
        <v>＊目次に組織名を入力してください</v>
      </c>
      <c r="C12" s="91"/>
      <c r="D12" s="91"/>
      <c r="E12" s="91"/>
      <c r="F12" s="91"/>
      <c r="G12" s="91"/>
      <c r="H12" s="91"/>
      <c r="I12" s="91"/>
      <c r="J12" s="91"/>
      <c r="K12" s="81"/>
      <c r="L12" s="92"/>
    </row>
    <row r="13" spans="1:21" ht="27" customHeight="1">
      <c r="A13" s="79">
        <f t="shared" si="0"/>
        <v>8</v>
      </c>
      <c r="B13" s="80" t="str">
        <f>IF(目次!H29="","＊目次に組織名を入力してください",目次!H29)</f>
        <v>＊目次に組織名を入力してください</v>
      </c>
      <c r="C13" s="91"/>
      <c r="D13" s="91"/>
      <c r="E13" s="91"/>
      <c r="F13" s="91"/>
      <c r="G13" s="91"/>
      <c r="H13" s="91"/>
      <c r="I13" s="91"/>
      <c r="J13" s="91"/>
      <c r="K13" s="81"/>
    </row>
    <row r="14" spans="1:21" ht="27" customHeight="1">
      <c r="A14" s="79">
        <f t="shared" si="0"/>
        <v>9</v>
      </c>
      <c r="B14" s="80" t="str">
        <f>IF(目次!H30="","＊目次に組織名を入力してください",目次!H30)</f>
        <v>＊目次に組織名を入力してください</v>
      </c>
      <c r="C14" s="91"/>
      <c r="D14" s="91"/>
      <c r="E14" s="91"/>
      <c r="F14" s="91"/>
      <c r="G14" s="91"/>
      <c r="H14" s="91"/>
      <c r="I14" s="91"/>
      <c r="J14" s="91"/>
      <c r="K14" s="81"/>
    </row>
    <row r="15" spans="1:21" ht="27" customHeight="1">
      <c r="A15" s="79">
        <f t="shared" si="0"/>
        <v>10</v>
      </c>
      <c r="B15" s="80" t="str">
        <f>IF(目次!H31="","＊目次に組織名を入力してください",目次!H31)</f>
        <v>＊目次に組織名を入力してください</v>
      </c>
      <c r="C15" s="91"/>
      <c r="D15" s="91"/>
      <c r="E15" s="91"/>
      <c r="F15" s="91"/>
      <c r="G15" s="91"/>
      <c r="H15" s="91"/>
      <c r="I15" s="91"/>
      <c r="J15" s="91"/>
      <c r="K15" s="81"/>
    </row>
    <row r="16" spans="1:21" ht="27" customHeight="1">
      <c r="A16" s="79">
        <f t="shared" si="0"/>
        <v>11</v>
      </c>
      <c r="B16" s="80" t="str">
        <f>IF(目次!H32="","＊目次に組織名を入力してください",目次!H32)</f>
        <v>＊目次に組織名を入力してください</v>
      </c>
      <c r="C16" s="91"/>
      <c r="D16" s="91"/>
      <c r="E16" s="91"/>
      <c r="F16" s="91"/>
      <c r="G16" s="91"/>
      <c r="H16" s="91"/>
      <c r="I16" s="91"/>
      <c r="J16" s="91"/>
      <c r="K16" s="81"/>
    </row>
    <row r="17" spans="1:11" ht="27" customHeight="1">
      <c r="A17" s="79">
        <f t="shared" si="0"/>
        <v>12</v>
      </c>
      <c r="B17" s="80" t="str">
        <f>IF(目次!H33="","＊目次に組織名を入力してください",目次!H33)</f>
        <v>＊目次に組織名を入力してください</v>
      </c>
      <c r="C17" s="91"/>
      <c r="D17" s="91"/>
      <c r="E17" s="91"/>
      <c r="F17" s="91"/>
      <c r="G17" s="91"/>
      <c r="H17" s="91"/>
      <c r="I17" s="91"/>
      <c r="J17" s="91"/>
      <c r="K17" s="81"/>
    </row>
    <row r="18" spans="1:11" ht="27" customHeight="1">
      <c r="A18" s="79">
        <f t="shared" si="0"/>
        <v>13</v>
      </c>
      <c r="B18" s="80" t="str">
        <f>IF(目次!H34="","＊目次に組織名を入力してください",目次!H34)</f>
        <v>＊目次に組織名を入力してください</v>
      </c>
      <c r="C18" s="91"/>
      <c r="D18" s="91"/>
      <c r="E18" s="91"/>
      <c r="F18" s="91"/>
      <c r="G18" s="91"/>
      <c r="H18" s="91"/>
      <c r="I18" s="91"/>
      <c r="J18" s="91"/>
      <c r="K18" s="81"/>
    </row>
    <row r="19" spans="1:11" ht="27" customHeight="1">
      <c r="A19" s="79">
        <f t="shared" si="0"/>
        <v>14</v>
      </c>
      <c r="B19" s="80" t="str">
        <f>IF(目次!H35="","＊目次に組織名を入力してください",目次!H35)</f>
        <v>＊目次に組織名を入力してください</v>
      </c>
      <c r="C19" s="91"/>
      <c r="D19" s="91"/>
      <c r="E19" s="91"/>
      <c r="F19" s="91"/>
      <c r="G19" s="91"/>
      <c r="H19" s="91"/>
      <c r="I19" s="91"/>
      <c r="J19" s="91"/>
      <c r="K19" s="81"/>
    </row>
    <row r="20" spans="1:11" ht="27" customHeight="1">
      <c r="A20" s="79">
        <f t="shared" si="0"/>
        <v>15</v>
      </c>
      <c r="B20" s="80" t="str">
        <f>IF(目次!H36="","＊目次に組織名を入力してください",目次!H36)</f>
        <v>＊目次に組織名を入力してください</v>
      </c>
      <c r="C20" s="91"/>
      <c r="D20" s="91"/>
      <c r="E20" s="91"/>
      <c r="F20" s="91"/>
      <c r="G20" s="91"/>
      <c r="H20" s="91"/>
      <c r="I20" s="91"/>
      <c r="J20" s="91"/>
      <c r="K20" s="81"/>
    </row>
    <row r="21" spans="1:11" ht="27" customHeight="1">
      <c r="A21" s="79">
        <f t="shared" si="0"/>
        <v>16</v>
      </c>
      <c r="B21" s="80" t="str">
        <f>IF(目次!H37="","＊目次に組織名を入力してください",目次!H37)</f>
        <v>＊目次に組織名を入力してください</v>
      </c>
      <c r="C21" s="91"/>
      <c r="D21" s="91"/>
      <c r="E21" s="91"/>
      <c r="F21" s="91"/>
      <c r="G21" s="91"/>
      <c r="H21" s="91"/>
      <c r="I21" s="91"/>
      <c r="J21" s="91"/>
      <c r="K21" s="81"/>
    </row>
    <row r="22" spans="1:11" ht="27" customHeight="1">
      <c r="A22" s="79">
        <f t="shared" si="0"/>
        <v>17</v>
      </c>
      <c r="B22" s="80" t="str">
        <f>IF(目次!H38="","＊目次に組織名を入力してください",目次!H38)</f>
        <v>＊目次に組織名を入力してください</v>
      </c>
      <c r="C22" s="91"/>
      <c r="D22" s="91"/>
      <c r="E22" s="91"/>
      <c r="F22" s="91"/>
      <c r="G22" s="91"/>
      <c r="H22" s="91"/>
      <c r="I22" s="91"/>
      <c r="J22" s="91"/>
      <c r="K22" s="81"/>
    </row>
    <row r="23" spans="1:11" ht="27" customHeight="1">
      <c r="A23" s="79">
        <f t="shared" si="0"/>
        <v>18</v>
      </c>
      <c r="B23" s="80" t="str">
        <f>IF(目次!H39="","＊目次に組織名を入力してください",目次!H39)</f>
        <v>＊目次に組織名を入力してください</v>
      </c>
      <c r="C23" s="91"/>
      <c r="D23" s="91"/>
      <c r="E23" s="91"/>
      <c r="F23" s="91"/>
      <c r="G23" s="91"/>
      <c r="H23" s="91"/>
      <c r="I23" s="91"/>
      <c r="J23" s="91"/>
      <c r="K23" s="81"/>
    </row>
    <row r="24" spans="1:11" ht="27" customHeight="1">
      <c r="A24" s="79">
        <f t="shared" si="0"/>
        <v>19</v>
      </c>
      <c r="B24" s="80" t="str">
        <f>IF(目次!H40="","＊目次に組織名を入力してください",目次!H40)</f>
        <v>＊目次に組織名を入力してください</v>
      </c>
      <c r="C24" s="91"/>
      <c r="D24" s="91"/>
      <c r="E24" s="91"/>
      <c r="F24" s="91"/>
      <c r="G24" s="91"/>
      <c r="H24" s="91"/>
      <c r="I24" s="91"/>
      <c r="J24" s="91"/>
      <c r="K24" s="81"/>
    </row>
    <row r="25" spans="1:11" ht="27" customHeight="1">
      <c r="A25" s="79">
        <f t="shared" si="0"/>
        <v>20</v>
      </c>
      <c r="B25" s="80" t="str">
        <f>IF(目次!H41="","＊目次に組織名を入力してください",目次!H41)</f>
        <v>＊目次に組織名を入力してください</v>
      </c>
      <c r="C25" s="91"/>
      <c r="D25" s="91"/>
      <c r="E25" s="91"/>
      <c r="F25" s="91"/>
      <c r="G25" s="91"/>
      <c r="H25" s="91"/>
      <c r="I25" s="91"/>
      <c r="J25" s="91"/>
      <c r="K25" s="81"/>
    </row>
    <row r="26" spans="1:11" ht="27" customHeight="1">
      <c r="A26" s="79">
        <f t="shared" si="0"/>
        <v>21</v>
      </c>
      <c r="B26" s="80" t="str">
        <f>IF(目次!H42="","＊目次に組織名を入力してください",目次!H42)</f>
        <v>＊目次に組織名を入力してください</v>
      </c>
      <c r="C26" s="91"/>
      <c r="D26" s="91"/>
      <c r="E26" s="91"/>
      <c r="F26" s="91"/>
      <c r="G26" s="91"/>
      <c r="H26" s="91"/>
      <c r="I26" s="91"/>
      <c r="J26" s="91"/>
      <c r="K26" s="81"/>
    </row>
    <row r="27" spans="1:11" ht="27" customHeight="1">
      <c r="A27" s="79">
        <f t="shared" si="0"/>
        <v>22</v>
      </c>
      <c r="B27" s="80" t="str">
        <f>IF(目次!H43="","＊目次に組織名を入力してください",目次!H43)</f>
        <v>＊目次に組織名を入力してください</v>
      </c>
      <c r="C27" s="91"/>
      <c r="D27" s="91"/>
      <c r="E27" s="91"/>
      <c r="F27" s="91"/>
      <c r="G27" s="91"/>
      <c r="H27" s="91"/>
      <c r="I27" s="91"/>
      <c r="J27" s="91"/>
      <c r="K27" s="81"/>
    </row>
    <row r="28" spans="1:11" ht="27" customHeight="1">
      <c r="A28" s="79">
        <f t="shared" si="0"/>
        <v>23</v>
      </c>
      <c r="B28" s="80" t="str">
        <f>IF(目次!H44="","＊目次に組織名を入力してください",目次!H44)</f>
        <v>＊目次に組織名を入力してください</v>
      </c>
      <c r="C28" s="91"/>
      <c r="D28" s="91"/>
      <c r="E28" s="91"/>
      <c r="F28" s="91"/>
      <c r="G28" s="91"/>
      <c r="H28" s="91"/>
      <c r="I28" s="91"/>
      <c r="J28" s="91"/>
      <c r="K28" s="81"/>
    </row>
    <row r="29" spans="1:11" ht="27" customHeight="1">
      <c r="A29" s="79">
        <f t="shared" si="0"/>
        <v>24</v>
      </c>
      <c r="B29" s="80" t="str">
        <f>IF(目次!H45="","＊目次に組織名を入力してください",目次!H45)</f>
        <v>＊目次に組織名を入力してください</v>
      </c>
      <c r="C29" s="91"/>
      <c r="D29" s="91"/>
      <c r="E29" s="91"/>
      <c r="F29" s="91"/>
      <c r="G29" s="91"/>
      <c r="H29" s="91"/>
      <c r="I29" s="91"/>
      <c r="J29" s="91"/>
      <c r="K29" s="81"/>
    </row>
    <row r="30" spans="1:11" ht="27" customHeight="1">
      <c r="A30" s="79">
        <f t="shared" si="0"/>
        <v>25</v>
      </c>
      <c r="B30" s="80" t="str">
        <f>IF(目次!H46="","＊目次に組織名を入力してください",目次!H46)</f>
        <v>＊目次に組織名を入力してください</v>
      </c>
      <c r="C30" s="91"/>
      <c r="D30" s="91"/>
      <c r="E30" s="91"/>
      <c r="F30" s="91"/>
      <c r="G30" s="91"/>
      <c r="H30" s="91"/>
      <c r="I30" s="91"/>
      <c r="J30" s="91"/>
      <c r="K30" s="81"/>
    </row>
    <row r="31" spans="1:11" ht="27" customHeight="1">
      <c r="A31" s="79">
        <f t="shared" si="0"/>
        <v>26</v>
      </c>
      <c r="B31" s="80" t="str">
        <f>IF(目次!H47="","＊目次に組織名を入力してください",目次!H47)</f>
        <v>＊目次に組織名を入力してください</v>
      </c>
      <c r="C31" s="91"/>
      <c r="D31" s="91"/>
      <c r="E31" s="91"/>
      <c r="F31" s="91"/>
      <c r="G31" s="91"/>
      <c r="H31" s="91"/>
      <c r="I31" s="91"/>
      <c r="J31" s="91"/>
      <c r="K31" s="81"/>
    </row>
    <row r="32" spans="1:11" ht="27" customHeight="1">
      <c r="A32" s="79">
        <f t="shared" si="0"/>
        <v>27</v>
      </c>
      <c r="B32" s="80" t="str">
        <f>IF(目次!H48="","＊目次に組織名を入力してください",目次!H48)</f>
        <v>＊目次に組織名を入力してください</v>
      </c>
      <c r="C32" s="91"/>
      <c r="D32" s="91"/>
      <c r="E32" s="91"/>
      <c r="F32" s="91"/>
      <c r="G32" s="91"/>
      <c r="H32" s="91"/>
      <c r="I32" s="91"/>
      <c r="J32" s="91"/>
      <c r="K32" s="81"/>
    </row>
    <row r="33" spans="1:11" ht="27" customHeight="1">
      <c r="A33" s="79">
        <f t="shared" si="0"/>
        <v>28</v>
      </c>
      <c r="B33" s="80" t="str">
        <f>IF(目次!H49="","＊目次に組織名を入力してください",目次!H49)</f>
        <v>＊目次に組織名を入力してください</v>
      </c>
      <c r="C33" s="91"/>
      <c r="D33" s="91"/>
      <c r="E33" s="91"/>
      <c r="F33" s="91"/>
      <c r="G33" s="91"/>
      <c r="H33" s="91"/>
      <c r="I33" s="91"/>
      <c r="J33" s="91"/>
      <c r="K33" s="81"/>
    </row>
    <row r="34" spans="1:11" ht="27" customHeight="1">
      <c r="A34" s="79">
        <f t="shared" si="0"/>
        <v>29</v>
      </c>
      <c r="B34" s="80" t="str">
        <f>IF(目次!H50="","＊目次に組織名を入力してください",目次!H50)</f>
        <v>＊目次に組織名を入力してください</v>
      </c>
      <c r="C34" s="91"/>
      <c r="D34" s="91"/>
      <c r="E34" s="91"/>
      <c r="F34" s="91"/>
      <c r="G34" s="91"/>
      <c r="H34" s="91"/>
      <c r="I34" s="91"/>
      <c r="J34" s="91"/>
      <c r="K34" s="81"/>
    </row>
    <row r="35" spans="1:11" ht="27" customHeight="1">
      <c r="A35" s="79">
        <f t="shared" si="0"/>
        <v>30</v>
      </c>
      <c r="B35" s="80" t="str">
        <f>IF(目次!H51="","＊目次に組織名を入力してください",目次!H51)</f>
        <v>＊目次に組織名を入力してください</v>
      </c>
      <c r="C35" s="91"/>
      <c r="D35" s="91"/>
      <c r="E35" s="91"/>
      <c r="F35" s="91"/>
      <c r="G35" s="91"/>
      <c r="H35" s="91"/>
      <c r="I35" s="91"/>
      <c r="J35" s="91"/>
      <c r="K35" s="81"/>
    </row>
    <row r="36" spans="1:11" ht="27" customHeight="1">
      <c r="A36" s="79">
        <f t="shared" si="0"/>
        <v>31</v>
      </c>
      <c r="B36" s="80" t="str">
        <f>IF(目次!H52="","＊目次に組織名を入力してください",目次!H52)</f>
        <v>＊目次に組織名を入力してください</v>
      </c>
      <c r="C36" s="91"/>
      <c r="D36" s="91"/>
      <c r="E36" s="91"/>
      <c r="F36" s="91"/>
      <c r="G36" s="91"/>
      <c r="H36" s="91"/>
      <c r="I36" s="91"/>
      <c r="J36" s="91"/>
      <c r="K36" s="81"/>
    </row>
    <row r="37" spans="1:11" ht="27" customHeight="1">
      <c r="A37" s="79">
        <f t="shared" si="0"/>
        <v>32</v>
      </c>
      <c r="B37" s="80" t="str">
        <f>IF(目次!H53="","＊目次に組織名を入力してください",目次!H53)</f>
        <v>＊目次に組織名を入力してください</v>
      </c>
      <c r="C37" s="91"/>
      <c r="D37" s="91"/>
      <c r="E37" s="91"/>
      <c r="F37" s="91"/>
      <c r="G37" s="91"/>
      <c r="H37" s="91"/>
      <c r="I37" s="91"/>
      <c r="J37" s="91"/>
      <c r="K37" s="81"/>
    </row>
    <row r="38" spans="1:11" ht="27" customHeight="1">
      <c r="A38" s="79">
        <f>A37+1</f>
        <v>33</v>
      </c>
      <c r="B38" s="80" t="str">
        <f>IF(目次!H54="","＊目次に組織名を入力してください",目次!H54)</f>
        <v>＊目次に組織名を入力してください</v>
      </c>
      <c r="C38" s="91"/>
      <c r="D38" s="91"/>
      <c r="E38" s="91"/>
      <c r="F38" s="91"/>
      <c r="G38" s="91"/>
      <c r="H38" s="91"/>
      <c r="I38" s="91"/>
      <c r="J38" s="91"/>
      <c r="K38" s="81"/>
    </row>
    <row r="39" spans="1:11" ht="27" customHeight="1">
      <c r="A39" s="79">
        <f t="shared" si="0"/>
        <v>34</v>
      </c>
      <c r="B39" s="80" t="str">
        <f>IF(目次!H55="","＊目次に組織名を入力してください",目次!H55)</f>
        <v>＊目次に組織名を入力してください</v>
      </c>
      <c r="C39" s="91"/>
      <c r="D39" s="91"/>
      <c r="E39" s="91"/>
      <c r="F39" s="91"/>
      <c r="G39" s="91"/>
      <c r="H39" s="91"/>
      <c r="I39" s="91"/>
      <c r="J39" s="91"/>
      <c r="K39" s="81"/>
    </row>
    <row r="40" spans="1:11" ht="27" customHeight="1">
      <c r="A40" s="79">
        <f t="shared" si="0"/>
        <v>35</v>
      </c>
      <c r="B40" s="80" t="str">
        <f>IF(目次!H56="","＊目次に組織名を入力してください",目次!H56)</f>
        <v>＊目次に組織名を入力してください</v>
      </c>
      <c r="C40" s="91"/>
      <c r="D40" s="91"/>
      <c r="E40" s="91"/>
      <c r="F40" s="91"/>
      <c r="G40" s="91"/>
      <c r="H40" s="91"/>
      <c r="I40" s="91"/>
      <c r="J40" s="91"/>
      <c r="K40" s="81"/>
    </row>
    <row r="41" spans="1:11" ht="27" customHeight="1">
      <c r="A41" s="79">
        <f t="shared" si="0"/>
        <v>36</v>
      </c>
      <c r="B41" s="80" t="str">
        <f>IF(目次!H57="","＊目次に組織名を入力してください",目次!H57)</f>
        <v>＊目次に組織名を入力してください</v>
      </c>
      <c r="C41" s="91"/>
      <c r="D41" s="91"/>
      <c r="E41" s="91"/>
      <c r="F41" s="91"/>
      <c r="G41" s="91"/>
      <c r="H41" s="91"/>
      <c r="I41" s="91"/>
      <c r="J41" s="91"/>
      <c r="K41" s="81"/>
    </row>
    <row r="42" spans="1:11" ht="27" customHeight="1">
      <c r="A42" s="79">
        <f t="shared" si="0"/>
        <v>37</v>
      </c>
      <c r="B42" s="80" t="str">
        <f>IF(目次!H58="","＊目次に組織名を入力してください",目次!H58)</f>
        <v>＊目次に組織名を入力してください</v>
      </c>
      <c r="C42" s="91"/>
      <c r="D42" s="91"/>
      <c r="E42" s="91"/>
      <c r="F42" s="91"/>
      <c r="G42" s="91"/>
      <c r="H42" s="91"/>
      <c r="I42" s="91"/>
      <c r="J42" s="91"/>
      <c r="K42" s="81"/>
    </row>
    <row r="43" spans="1:11" ht="27" customHeight="1">
      <c r="A43" s="79">
        <f t="shared" si="0"/>
        <v>38</v>
      </c>
      <c r="B43" s="80" t="str">
        <f>IF(目次!H59="","＊目次に組織名を入力してください",目次!H59)</f>
        <v>＊目次に組織名を入力してください</v>
      </c>
      <c r="C43" s="91"/>
      <c r="D43" s="91"/>
      <c r="E43" s="91"/>
      <c r="F43" s="91"/>
      <c r="G43" s="91"/>
      <c r="H43" s="91"/>
      <c r="I43" s="91"/>
      <c r="J43" s="91"/>
      <c r="K43" s="81"/>
    </row>
    <row r="44" spans="1:11" ht="27" customHeight="1">
      <c r="A44" s="79">
        <f t="shared" si="0"/>
        <v>39</v>
      </c>
      <c r="B44" s="80" t="str">
        <f>IF(目次!H60="","＊目次に組織名を入力してください",目次!H60)</f>
        <v>＊目次に組織名を入力してください</v>
      </c>
      <c r="C44" s="91"/>
      <c r="D44" s="91"/>
      <c r="E44" s="91"/>
      <c r="F44" s="91"/>
      <c r="G44" s="91"/>
      <c r="H44" s="91"/>
      <c r="I44" s="91"/>
      <c r="J44" s="91"/>
      <c r="K44" s="81"/>
    </row>
    <row r="45" spans="1:11" ht="27" customHeight="1">
      <c r="A45" s="79">
        <f t="shared" si="0"/>
        <v>40</v>
      </c>
      <c r="B45" s="80" t="str">
        <f>IF(目次!H61="","＊目次に組織名を入力してください",目次!H61)</f>
        <v>＊目次に組織名を入力してください</v>
      </c>
      <c r="C45" s="91"/>
      <c r="D45" s="91"/>
      <c r="E45" s="91"/>
      <c r="F45" s="91"/>
      <c r="G45" s="91"/>
      <c r="H45" s="91"/>
      <c r="I45" s="91"/>
      <c r="J45" s="91"/>
      <c r="K45" s="81"/>
    </row>
    <row r="46" spans="1:11" ht="27" customHeight="1">
      <c r="A46" s="79">
        <f>A45+1</f>
        <v>41</v>
      </c>
      <c r="B46" s="80" t="str">
        <f>IF(目次!H62="","＊目次に組織名を入力してください",目次!H62)</f>
        <v>＊目次に組織名を入力してください</v>
      </c>
      <c r="C46" s="91"/>
      <c r="D46" s="91"/>
      <c r="E46" s="91"/>
      <c r="F46" s="91"/>
      <c r="G46" s="91"/>
      <c r="H46" s="91"/>
      <c r="I46" s="91"/>
      <c r="J46" s="91"/>
      <c r="K46" s="81"/>
    </row>
    <row r="47" spans="1:11" ht="27" customHeight="1">
      <c r="A47" s="79">
        <f t="shared" si="0"/>
        <v>42</v>
      </c>
      <c r="B47" s="80" t="str">
        <f>IF(目次!H63="","＊目次に組織名を入力してください",目次!H63)</f>
        <v>＊目次に組織名を入力してください</v>
      </c>
      <c r="C47" s="91"/>
      <c r="D47" s="91"/>
      <c r="E47" s="91"/>
      <c r="F47" s="91"/>
      <c r="G47" s="91"/>
      <c r="H47" s="91"/>
      <c r="I47" s="91"/>
      <c r="J47" s="91"/>
      <c r="K47" s="81"/>
    </row>
    <row r="48" spans="1:11" ht="27" customHeight="1">
      <c r="A48" s="79">
        <f t="shared" si="0"/>
        <v>43</v>
      </c>
      <c r="B48" s="80" t="str">
        <f>IF(目次!H64="","＊目次に組織名を入力してください",目次!H64)</f>
        <v>＊目次に組織名を入力してください</v>
      </c>
      <c r="C48" s="91"/>
      <c r="D48" s="91"/>
      <c r="E48" s="91"/>
      <c r="F48" s="91"/>
      <c r="G48" s="91"/>
      <c r="H48" s="91"/>
      <c r="I48" s="91"/>
      <c r="J48" s="91"/>
      <c r="K48" s="81"/>
    </row>
    <row r="49" spans="1:11" ht="27" customHeight="1">
      <c r="A49" s="79">
        <f t="shared" si="0"/>
        <v>44</v>
      </c>
      <c r="B49" s="80" t="str">
        <f>IF(目次!H65="","＊目次に組織名を入力してください",目次!H65)</f>
        <v>＊目次に組織名を入力してください</v>
      </c>
      <c r="C49" s="91"/>
      <c r="D49" s="91"/>
      <c r="E49" s="91"/>
      <c r="F49" s="91"/>
      <c r="G49" s="91"/>
      <c r="H49" s="91"/>
      <c r="I49" s="91"/>
      <c r="J49" s="91"/>
      <c r="K49" s="81"/>
    </row>
    <row r="50" spans="1:11" ht="27" customHeight="1">
      <c r="A50" s="79">
        <f t="shared" si="0"/>
        <v>45</v>
      </c>
      <c r="B50" s="80" t="str">
        <f>IF(目次!H66="","＊目次に組織名を入力してください",目次!H66)</f>
        <v>＊目次に組織名を入力してください</v>
      </c>
      <c r="C50" s="91"/>
      <c r="D50" s="91"/>
      <c r="E50" s="91"/>
      <c r="F50" s="91"/>
      <c r="G50" s="91"/>
      <c r="H50" s="91"/>
      <c r="I50" s="91"/>
      <c r="J50" s="91"/>
      <c r="K50" s="81"/>
    </row>
    <row r="51" spans="1:11" ht="27" customHeight="1">
      <c r="A51" s="79">
        <f t="shared" si="0"/>
        <v>46</v>
      </c>
      <c r="B51" s="80" t="str">
        <f>IF(目次!H67="","＊目次に組織名を入力してください",目次!H67)</f>
        <v>＊目次に組織名を入力してください</v>
      </c>
      <c r="C51" s="91"/>
      <c r="D51" s="91"/>
      <c r="E51" s="91"/>
      <c r="F51" s="91"/>
      <c r="G51" s="91"/>
      <c r="H51" s="91"/>
      <c r="I51" s="91"/>
      <c r="J51" s="91"/>
      <c r="K51" s="81"/>
    </row>
    <row r="52" spans="1:11" ht="27" customHeight="1">
      <c r="A52" s="79">
        <f t="shared" si="0"/>
        <v>47</v>
      </c>
      <c r="B52" s="80" t="str">
        <f>IF(目次!H68="","＊目次に組織名を入力してください",目次!H68)</f>
        <v>＊目次に組織名を入力してください</v>
      </c>
      <c r="C52" s="91"/>
      <c r="D52" s="91"/>
      <c r="E52" s="91"/>
      <c r="F52" s="91"/>
      <c r="G52" s="91"/>
      <c r="H52" s="91"/>
      <c r="I52" s="91"/>
      <c r="J52" s="91"/>
      <c r="K52" s="81"/>
    </row>
    <row r="53" spans="1:11" ht="27" customHeight="1">
      <c r="A53" s="79">
        <f>A52+1</f>
        <v>48</v>
      </c>
      <c r="B53" s="80" t="str">
        <f>IF(目次!H69="","＊目次に組織名を入力してください",目次!H69)</f>
        <v>＊目次に組織名を入力してください</v>
      </c>
      <c r="C53" s="91"/>
      <c r="D53" s="91"/>
      <c r="E53" s="91"/>
      <c r="F53" s="91"/>
      <c r="G53" s="91"/>
      <c r="H53" s="91"/>
      <c r="I53" s="91"/>
      <c r="J53" s="91"/>
      <c r="K53" s="81"/>
    </row>
    <row r="54" spans="1:11" ht="27" customHeight="1">
      <c r="A54" s="79">
        <f t="shared" si="0"/>
        <v>49</v>
      </c>
      <c r="B54" s="80" t="str">
        <f>IF(目次!H70="","＊目次に組織名を入力してください",目次!H70)</f>
        <v>＊目次に組織名を入力してください</v>
      </c>
      <c r="C54" s="91"/>
      <c r="D54" s="91"/>
      <c r="E54" s="91"/>
      <c r="F54" s="91"/>
      <c r="G54" s="91"/>
      <c r="H54" s="91"/>
      <c r="I54" s="91"/>
      <c r="J54" s="91"/>
      <c r="K54" s="81"/>
    </row>
    <row r="55" spans="1:11" ht="27" customHeight="1">
      <c r="A55" s="79">
        <f t="shared" si="0"/>
        <v>50</v>
      </c>
      <c r="B55" s="80" t="str">
        <f>IF(目次!H71="","＊目次に組織名を入力してください",目次!H71)</f>
        <v>＊目次に組織名を入力してください</v>
      </c>
      <c r="C55" s="91"/>
      <c r="D55" s="91"/>
      <c r="E55" s="91"/>
      <c r="F55" s="91"/>
      <c r="G55" s="91"/>
      <c r="H55" s="91"/>
      <c r="I55" s="91"/>
      <c r="J55" s="91"/>
      <c r="K55" s="81"/>
    </row>
  </sheetData>
  <mergeCells count="4">
    <mergeCell ref="C2:J2"/>
    <mergeCell ref="C3:F3"/>
    <mergeCell ref="C1:J1"/>
    <mergeCell ref="L2:R2"/>
  </mergeCells>
  <phoneticPr fontId="20"/>
  <conditionalFormatting sqref="C1:C2">
    <cfRule type="cellIs" dxfId="61" priority="16" operator="equal">
      <formula>"満たしていない"</formula>
    </cfRule>
  </conditionalFormatting>
  <conditionalFormatting sqref="C6:J55">
    <cfRule type="cellIs" dxfId="60" priority="5" operator="equal">
      <formula>"満たしていない"</formula>
    </cfRule>
  </conditionalFormatting>
  <conditionalFormatting sqref="K6:K7">
    <cfRule type="cellIs" dxfId="59" priority="14" operator="equal">
      <formula>"満たしていない"</formula>
    </cfRule>
  </conditionalFormatting>
  <conditionalFormatting sqref="K9:K10">
    <cfRule type="cellIs" dxfId="58" priority="8" operator="equal">
      <formula>"満たしていない"</formula>
    </cfRule>
  </conditionalFormatting>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領域６総括表入力リスト!$A$2:$A$6</xm:f>
          </x14:formula1>
          <xm:sqref>C6:J55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pageSetUpPr fitToPage="1"/>
  </sheetPr>
  <dimension ref="A1:U315"/>
  <sheetViews>
    <sheetView view="pageBreakPreview" topLeftCell="A165" zoomScaleNormal="115" zoomScaleSheetLayoutView="100" zoomScalePageLayoutView="85" workbookViewId="0">
      <selection activeCell="C48" sqref="C48"/>
    </sheetView>
  </sheetViews>
  <sheetFormatPr defaultColWidth="7.25" defaultRowHeight="13.5"/>
  <cols>
    <col min="1" max="1" width="50.75" style="68" customWidth="1"/>
    <col min="2" max="2" width="60.75" style="39" customWidth="1"/>
    <col min="3" max="3" width="14.75" style="68" customWidth="1"/>
    <col min="4" max="4" width="6" style="36" customWidth="1"/>
    <col min="5" max="5" width="36.75" style="28" customWidth="1"/>
    <col min="6" max="6" width="15.125" style="28" customWidth="1"/>
    <col min="7" max="7" width="11.25" style="28" customWidth="1"/>
    <col min="8" max="10" width="13" style="28" customWidth="1"/>
    <col min="11" max="11" width="3" style="28" customWidth="1"/>
    <col min="12" max="12" width="3.125" style="28" customWidth="1"/>
    <col min="13" max="20" width="12.5" style="28" customWidth="1"/>
    <col min="21" max="16384" width="7.25" style="28"/>
  </cols>
  <sheetData>
    <row r="1" spans="1:21" ht="14.25">
      <c r="C1" s="198"/>
      <c r="D1" s="122" t="str">
        <f>表紙!A20&amp;" 領域６（"&amp;IF(F2="","",TEXT(F2,"00")&amp;VLOOKUP(F2,'領域6(総括表)'!A:B,2,FALSE))&amp;"）"</f>
        <v>○○大学 領域６（）</v>
      </c>
      <c r="E1" s="218" t="s">
        <v>409</v>
      </c>
      <c r="F1" s="218"/>
      <c r="G1" s="218"/>
      <c r="H1" s="199"/>
      <c r="I1" s="199"/>
      <c r="J1" s="199"/>
      <c r="K1" s="199"/>
      <c r="L1" s="199"/>
      <c r="M1" s="35"/>
      <c r="N1" s="95"/>
      <c r="O1" s="32"/>
      <c r="P1" s="32"/>
      <c r="Q1" s="32"/>
      <c r="R1" s="32"/>
      <c r="S1" s="33"/>
      <c r="T1" s="96"/>
      <c r="U1" s="35" t="s">
        <v>186</v>
      </c>
    </row>
    <row r="2" spans="1:21" ht="14.25">
      <c r="A2" s="38" t="s">
        <v>2</v>
      </c>
      <c r="E2" s="37" t="s">
        <v>3</v>
      </c>
      <c r="F2" s="200"/>
      <c r="G2" s="43"/>
      <c r="L2" s="99"/>
      <c r="U2" s="29"/>
    </row>
    <row r="3" spans="1:21">
      <c r="A3" s="44" t="s">
        <v>6</v>
      </c>
      <c r="D3" s="45"/>
      <c r="E3" s="37"/>
      <c r="G3" s="171"/>
      <c r="L3" s="101"/>
      <c r="M3" s="57"/>
      <c r="N3" s="57"/>
      <c r="O3" s="57"/>
      <c r="U3" s="29"/>
    </row>
    <row r="4" spans="1:21">
      <c r="A4" s="220"/>
      <c r="B4" s="220"/>
      <c r="C4" s="220"/>
      <c r="D4" s="102"/>
      <c r="E4" s="41" t="s">
        <v>7</v>
      </c>
      <c r="G4" s="43"/>
      <c r="H4" s="43"/>
      <c r="I4" s="43"/>
      <c r="J4" s="43"/>
      <c r="N4" s="57"/>
      <c r="T4" s="43"/>
      <c r="U4" s="29"/>
    </row>
    <row r="5" spans="1:21">
      <c r="A5" s="103"/>
      <c r="D5" s="45" t="s">
        <v>8</v>
      </c>
      <c r="E5" s="41" t="s">
        <v>9</v>
      </c>
      <c r="T5" s="43"/>
      <c r="U5" s="29"/>
    </row>
    <row r="6" spans="1:21">
      <c r="A6" s="267" t="s">
        <v>187</v>
      </c>
      <c r="B6" s="287"/>
      <c r="C6" s="273"/>
      <c r="D6" s="201" t="str">
        <f>IF(OR(C6="",LEFT(C6,1)="認"),"",(IF(MID(C6,1,1)=ASC(MID($A$3,3,1)),(IF(COUNTIF($B$1:C5,C6)&gt;=1,"再掲","")),"再掲")))</f>
        <v/>
      </c>
      <c r="E6" s="48" t="s">
        <v>11</v>
      </c>
      <c r="F6" s="42"/>
      <c r="G6" s="69"/>
      <c r="H6" s="57"/>
      <c r="I6" s="57"/>
      <c r="T6" s="43"/>
      <c r="U6" s="43"/>
    </row>
    <row r="7" spans="1:21">
      <c r="A7" s="49" t="s">
        <v>12</v>
      </c>
      <c r="B7" s="175" t="s">
        <v>13</v>
      </c>
      <c r="C7" s="50" t="s">
        <v>14</v>
      </c>
      <c r="D7" s="51" t="s">
        <v>26</v>
      </c>
      <c r="E7" s="215" t="s">
        <v>75</v>
      </c>
      <c r="F7" s="202" t="s">
        <v>76</v>
      </c>
      <c r="G7" s="263" t="s">
        <v>17</v>
      </c>
    </row>
    <row r="8" spans="1:21">
      <c r="A8" s="268" t="s">
        <v>188</v>
      </c>
      <c r="B8" s="203" t="s">
        <v>189</v>
      </c>
      <c r="C8" s="204"/>
      <c r="D8" s="54" t="str">
        <f>IF(E8="","",IF(SUM(COUNTIF(領域1!E:E,E:E),COUNTIF(領域2!E:E,E:E),COUNTIF(領域3!E:E,E:E),COUNTIF(領域4!E:E,E:E),COUNTIF(領域5!E:E,E:E),COUNTIF($E$1:E8,E:E))&gt;1,"再掲",""))</f>
        <v/>
      </c>
      <c r="E8" s="55"/>
      <c r="F8" s="205" t="str">
        <f>IFERROR(VLOOKUP(E8,FileList_Src!A:C,3,FALSE),"")</f>
        <v/>
      </c>
      <c r="G8" s="264"/>
      <c r="H8" s="57"/>
      <c r="I8" s="57"/>
      <c r="J8" s="57"/>
      <c r="K8" s="57"/>
    </row>
    <row r="9" spans="1:21">
      <c r="A9" s="269"/>
      <c r="B9" s="53" t="str">
        <f>IF(E9="","",E9)</f>
        <v/>
      </c>
      <c r="C9" s="207"/>
      <c r="D9" s="54" t="str">
        <f>IF(E9="","",IF(SUM(COUNTIF(領域1!E:E,E:E),COUNTIF(領域2!E:E,E:E),COUNTIF(領域3!E:E,E:E),COUNTIF(領域4!E:E,E:E),COUNTIF(領域5!E:E,E:E),COUNTIF($E$1:E9,E:E))&gt;1,"再掲",""))</f>
        <v/>
      </c>
      <c r="E9" s="55"/>
      <c r="F9" s="205"/>
      <c r="G9" s="264"/>
      <c r="H9" s="57"/>
      <c r="I9" s="57"/>
      <c r="J9" s="57"/>
      <c r="K9" s="57"/>
    </row>
    <row r="10" spans="1:21">
      <c r="A10" s="270"/>
      <c r="B10" s="214" t="str">
        <f>IF(E10="","",E10)</f>
        <v/>
      </c>
      <c r="C10" s="206"/>
      <c r="D10" s="62" t="str">
        <f>IF(E10="","",IF(SUM(COUNTIF(領域1!E:E,E:E),COUNTIF(領域2!E:E,E:E),COUNTIF(領域3!E:E,E:E),COUNTIF(領域4!E:E,E:E),COUNTIF(領域5!E:E,E:E),COUNTIF($E$1:E10,E:E))&gt;1,"再掲",""))</f>
        <v/>
      </c>
      <c r="E10" s="55"/>
      <c r="F10" s="205" t="str">
        <f>IFERROR(VLOOKUP(E10,FileList_Src!A:C,3,FALSE),"")</f>
        <v/>
      </c>
      <c r="G10" s="264"/>
      <c r="H10" s="58"/>
      <c r="I10" s="58"/>
      <c r="J10" s="58"/>
      <c r="K10" s="58"/>
    </row>
    <row r="11" spans="1:21">
      <c r="A11" s="243" t="s">
        <v>330</v>
      </c>
      <c r="B11" s="244"/>
      <c r="C11" s="244"/>
      <c r="D11" s="245"/>
      <c r="E11" s="55"/>
      <c r="F11" s="56" t="str">
        <f>IFERROR(VLOOKUP(E11,FileList_Src!A:C,3,FALSE),"")</f>
        <v/>
      </c>
      <c r="G11" s="264"/>
    </row>
    <row r="12" spans="1:21">
      <c r="A12" s="246" t="s">
        <v>402</v>
      </c>
      <c r="B12" s="247"/>
      <c r="C12" s="247"/>
      <c r="D12" s="217"/>
      <c r="E12" s="55"/>
      <c r="F12" s="56" t="str">
        <f>IFERROR(VLOOKUP(E12,FileList_Src!A:C,3,FALSE),"")</f>
        <v/>
      </c>
      <c r="G12" s="264"/>
    </row>
    <row r="13" spans="1:21">
      <c r="A13" s="246" t="s">
        <v>402</v>
      </c>
      <c r="B13" s="247"/>
      <c r="C13" s="247"/>
      <c r="D13" s="217"/>
      <c r="E13" s="55"/>
      <c r="F13" s="56" t="str">
        <f>IFERROR(VLOOKUP(E13,FileList_Src!A:C,3,FALSE),"")</f>
        <v/>
      </c>
      <c r="G13" s="264"/>
    </row>
    <row r="14" spans="1:21" ht="13.5" customHeight="1">
      <c r="A14" s="229" t="s">
        <v>28</v>
      </c>
      <c r="B14" s="230"/>
      <c r="C14" s="230"/>
      <c r="D14" s="231"/>
      <c r="E14" s="55"/>
      <c r="F14" s="56" t="str">
        <f>IFERROR(VLOOKUP(E14,FileList_Src!A:C,3,FALSE),"")</f>
        <v/>
      </c>
      <c r="G14" s="264"/>
    </row>
    <row r="15" spans="1:21">
      <c r="A15" s="63" t="s">
        <v>84</v>
      </c>
      <c r="B15" s="189"/>
      <c r="C15" s="64"/>
      <c r="D15" s="65"/>
      <c r="E15" s="55"/>
      <c r="F15" s="56" t="str">
        <f>IFERROR(VLOOKUP(E15,FileList_Src!A:C,3,FALSE),"")</f>
        <v/>
      </c>
      <c r="G15" s="264"/>
    </row>
    <row r="16" spans="1:21">
      <c r="A16" s="229" t="s">
        <v>392</v>
      </c>
      <c r="B16" s="230"/>
      <c r="C16" s="230"/>
      <c r="D16" s="231"/>
      <c r="E16" s="55"/>
      <c r="F16" s="56" t="str">
        <f>IFERROR(VLOOKUP(E16,FileList_Src!A:C,3,FALSE),"")</f>
        <v/>
      </c>
      <c r="G16" s="264"/>
    </row>
    <row r="17" spans="1:7">
      <c r="A17" s="246" t="s">
        <v>402</v>
      </c>
      <c r="B17" s="247"/>
      <c r="C17" s="247"/>
      <c r="D17" s="217"/>
      <c r="E17" s="55"/>
      <c r="F17" s="56" t="str">
        <f>IFERROR(VLOOKUP(E17,FileList_Src!A:C,3,FALSE),"")</f>
        <v/>
      </c>
      <c r="G17" s="264"/>
    </row>
    <row r="18" spans="1:7">
      <c r="A18" s="235" t="s">
        <v>399</v>
      </c>
      <c r="B18" s="118" t="str">
        <f>IF(E18="","",E18)</f>
        <v/>
      </c>
      <c r="C18" s="187"/>
      <c r="D18" s="54" t="str">
        <f>IF(E18="","",IF(SUM(COUNTIF(領域1!E:E,E:E),COUNTIF(領域2!E:E,E:E),COUNTIF(領域3!E:E,E:E),COUNTIF(領域4!E:E,E:E),COUNTIF(領域5!E:E,E:E),COUNTIF($E$1:E18,E:E))&gt;1,"再掲",""))</f>
        <v/>
      </c>
      <c r="E18" s="55"/>
      <c r="F18" s="56" t="str">
        <f>IFERROR(VLOOKUP(E18,FileList_Src!A:C,3,FALSE),"")</f>
        <v/>
      </c>
      <c r="G18" s="264"/>
    </row>
    <row r="19" spans="1:7">
      <c r="A19" s="236"/>
      <c r="B19" s="181" t="str">
        <f>IF(E19="","",E19)</f>
        <v/>
      </c>
      <c r="C19" s="179"/>
      <c r="D19" s="54" t="str">
        <f>IF(E19="","",IF(SUM(COUNTIF(領域1!E:E,E:E),COUNTIF(領域2!E:E,E:E),COUNTIF(領域3!E:E,E:E),COUNTIF(領域4!E:E,E:E),COUNTIF(領域5!E:E,E:E),COUNTIF($E$1:E19,E:E))&gt;1,"再掲",""))</f>
        <v/>
      </c>
      <c r="E19" s="55"/>
      <c r="F19" s="56" t="str">
        <f>IFERROR(VLOOKUP(E19,FileList_Src!A:C,3,FALSE),"")</f>
        <v/>
      </c>
      <c r="G19" s="264"/>
    </row>
    <row r="20" spans="1:7" ht="13.5" customHeight="1">
      <c r="A20" s="229" t="s">
        <v>393</v>
      </c>
      <c r="B20" s="230"/>
      <c r="C20" s="230"/>
      <c r="D20" s="231"/>
      <c r="E20" s="55"/>
      <c r="F20" s="56" t="str">
        <f>IFERROR(VLOOKUP(E20,FileList_Src!A:C,3,FALSE),"")</f>
        <v/>
      </c>
      <c r="G20" s="264"/>
    </row>
    <row r="21" spans="1:7">
      <c r="A21" s="246" t="s">
        <v>402</v>
      </c>
      <c r="B21" s="247"/>
      <c r="C21" s="247"/>
      <c r="D21" s="217"/>
      <c r="E21" s="55"/>
      <c r="F21" s="56" t="str">
        <f>IFERROR(VLOOKUP(E21,FileList_Src!A:C,3,FALSE),"")</f>
        <v/>
      </c>
      <c r="G21" s="264"/>
    </row>
    <row r="22" spans="1:7">
      <c r="A22" s="267" t="s">
        <v>190</v>
      </c>
      <c r="B22" s="275"/>
      <c r="C22" s="273"/>
      <c r="D22" s="190"/>
      <c r="E22" s="71"/>
      <c r="F22" s="205" t="str">
        <f>IFERROR(VLOOKUP(E22,FileList_Src!A:C,3,FALSE),"")</f>
        <v/>
      </c>
      <c r="G22" s="264"/>
    </row>
    <row r="23" spans="1:7">
      <c r="A23" s="49" t="s">
        <v>116</v>
      </c>
      <c r="B23" s="149" t="s">
        <v>13</v>
      </c>
      <c r="C23" s="50" t="s">
        <v>14</v>
      </c>
      <c r="D23" s="51" t="s">
        <v>26</v>
      </c>
      <c r="E23" s="72"/>
      <c r="F23" s="205" t="str">
        <f>IFERROR(VLOOKUP(E23,FileList_Src!A:C,3,FALSE),"")</f>
        <v/>
      </c>
      <c r="G23" s="264"/>
    </row>
    <row r="24" spans="1:7">
      <c r="A24" s="268" t="s">
        <v>191</v>
      </c>
      <c r="B24" s="53" t="s">
        <v>192</v>
      </c>
      <c r="C24" s="204"/>
      <c r="D24" s="54" t="str">
        <f>IF(E24="","",IF(SUM(COUNTIF(領域1!E:E,E:E),COUNTIF(領域2!E:E,E:E),COUNTIF(領域3!E:E,E:E),COUNTIF(領域4!E:E,E:E),COUNTIF(領域5!E:E,E:E),COUNTIF($E$1:E24,E:E))&gt;1,"再掲",""))</f>
        <v/>
      </c>
      <c r="E24" s="55"/>
      <c r="F24" s="205" t="str">
        <f>IFERROR(VLOOKUP(E24,FileList_Src!A:C,3,FALSE),"")</f>
        <v/>
      </c>
      <c r="G24" s="264"/>
    </row>
    <row r="25" spans="1:7">
      <c r="A25" s="268"/>
      <c r="B25" s="53" t="str">
        <f>IF(E25="","",E25)</f>
        <v/>
      </c>
      <c r="C25" s="204"/>
      <c r="D25" s="54" t="str">
        <f>IF(E25="","",IF(SUM(COUNTIF(領域1!E:E,E:E),COUNTIF(領域2!E:E,E:E),COUNTIF(領域3!E:E,E:E),COUNTIF(領域4!E:E,E:E),COUNTIF(領域5!E:E,E:E),COUNTIF($E$1:E25,E:E))&gt;1,"再掲",""))</f>
        <v/>
      </c>
      <c r="E25" s="55"/>
      <c r="F25" s="205"/>
      <c r="G25" s="264"/>
    </row>
    <row r="26" spans="1:7">
      <c r="A26" s="268"/>
      <c r="B26" s="53" t="str">
        <f>IF(E26="","",E26)</f>
        <v/>
      </c>
      <c r="C26" s="204"/>
      <c r="D26" s="54" t="str">
        <f>IF(E26="","",IF(SUM(COUNTIF(領域1!E:E,E:E),COUNTIF(領域2!E:E,E:E),COUNTIF(領域3!E:E,E:E),COUNTIF(領域4!E:E,E:E),COUNTIF(領域5!E:E,E:E),COUNTIF($E$1:E26,E:E))&gt;1,"再掲",""))</f>
        <v/>
      </c>
      <c r="E26" s="55"/>
      <c r="F26" s="205" t="str">
        <f>IFERROR(VLOOKUP(E26,FileList_Src!A:C,3,FALSE),"")</f>
        <v/>
      </c>
      <c r="G26" s="264"/>
    </row>
    <row r="27" spans="1:7">
      <c r="A27" s="268"/>
      <c r="B27" s="53" t="str">
        <f>IF(E27="","",E27)</f>
        <v/>
      </c>
      <c r="C27" s="204"/>
      <c r="D27" s="191" t="str">
        <f>IF(E27="","",IF(SUM(COUNTIF(領域1!E:E,E:E),COUNTIF(領域2!E:E,E:E),COUNTIF(領域3!E:E,E:E),COUNTIF(領域4!E:E,E:E),COUNTIF(領域5!E:E,E:E),COUNTIF($E$1:E27,E:E))&gt;1,"再掲",""))</f>
        <v/>
      </c>
      <c r="E27" s="55"/>
      <c r="F27" s="205" t="str">
        <f>IFERROR(VLOOKUP(E27,FileList_Src!A:C,3,FALSE),"")</f>
        <v/>
      </c>
      <c r="G27" s="264"/>
    </row>
    <row r="28" spans="1:7">
      <c r="A28" s="268" t="s">
        <v>193</v>
      </c>
      <c r="B28" s="53" t="s">
        <v>194</v>
      </c>
      <c r="C28" s="204"/>
      <c r="D28" s="54" t="str">
        <f>IF(E28="","",IF(SUM(COUNTIF(領域1!E:E,E:E),COUNTIF(領域2!E:E,E:E),COUNTIF(領域3!E:E,E:E),COUNTIF(領域4!E:E,E:E),COUNTIF(領域5!E:E,E:E),COUNTIF($E$1:E28,E:E))&gt;1,"再掲",""))</f>
        <v/>
      </c>
      <c r="E28" s="70"/>
      <c r="F28" s="205" t="str">
        <f>IFERROR(VLOOKUP(E28,FileList_Src!A:C,3,FALSE),"")</f>
        <v/>
      </c>
      <c r="G28" s="264"/>
    </row>
    <row r="29" spans="1:7">
      <c r="A29" s="269"/>
      <c r="B29" s="53" t="str">
        <f>IF(E29="","",E29)</f>
        <v/>
      </c>
      <c r="C29" s="207"/>
      <c r="D29" s="54" t="str">
        <f>IF(E29="","",IF(SUM(COUNTIF(領域1!E:E,E:E),COUNTIF(領域2!E:E,E:E),COUNTIF(領域3!E:E,E:E),COUNTIF(領域4!E:E,E:E),COUNTIF(領域5!E:E,E:E),COUNTIF($E$1:E29,E:E))&gt;1,"再掲",""))</f>
        <v/>
      </c>
      <c r="E29" s="70"/>
      <c r="F29" s="205"/>
      <c r="G29" s="264"/>
    </row>
    <row r="30" spans="1:7">
      <c r="A30" s="270"/>
      <c r="B30" s="53" t="str">
        <f>IF(E30="","",E30)</f>
        <v/>
      </c>
      <c r="C30" s="206"/>
      <c r="D30" s="62" t="str">
        <f>IF(E30="","",IF(SUM(COUNTIF(領域1!E:E,E:E),COUNTIF(領域2!E:E,E:E),COUNTIF(領域3!E:E,E:E),COUNTIF(領域4!E:E,E:E),COUNTIF(領域5!E:E,E:E),COUNTIF($E$1:E30,E:E))&gt;1,"再掲",""))</f>
        <v/>
      </c>
      <c r="E30" s="55"/>
      <c r="F30" s="205" t="str">
        <f>IFERROR(VLOOKUP(E30,FileList_Src!A:C,3,FALSE),"")</f>
        <v/>
      </c>
      <c r="G30" s="264"/>
    </row>
    <row r="31" spans="1:7">
      <c r="A31" s="243" t="s">
        <v>330</v>
      </c>
      <c r="B31" s="244"/>
      <c r="C31" s="244"/>
      <c r="D31" s="245"/>
      <c r="E31" s="55"/>
      <c r="F31" s="56" t="str">
        <f>IFERROR(VLOOKUP(E31,FileList_Src!A:C,3,FALSE),"")</f>
        <v/>
      </c>
      <c r="G31" s="264"/>
    </row>
    <row r="32" spans="1:7">
      <c r="A32" s="246" t="s">
        <v>402</v>
      </c>
      <c r="B32" s="247"/>
      <c r="C32" s="247"/>
      <c r="D32" s="217"/>
      <c r="E32" s="55"/>
      <c r="F32" s="56" t="str">
        <f>IFERROR(VLOOKUP(E32,FileList_Src!A:C,3,FALSE),"")</f>
        <v/>
      </c>
      <c r="G32" s="264"/>
    </row>
    <row r="33" spans="1:7">
      <c r="A33" s="246" t="s">
        <v>402</v>
      </c>
      <c r="B33" s="247"/>
      <c r="C33" s="247"/>
      <c r="D33" s="217"/>
      <c r="E33" s="55"/>
      <c r="F33" s="56" t="str">
        <f>IFERROR(VLOOKUP(E33,FileList_Src!A:C,3,FALSE),"")</f>
        <v/>
      </c>
      <c r="G33" s="264"/>
    </row>
    <row r="34" spans="1:7" ht="13.5" customHeight="1">
      <c r="A34" s="229" t="s">
        <v>28</v>
      </c>
      <c r="B34" s="230"/>
      <c r="C34" s="230"/>
      <c r="D34" s="231"/>
      <c r="E34" s="55"/>
      <c r="F34" s="56" t="str">
        <f>IFERROR(VLOOKUP(E34,FileList_Src!A:C,3,FALSE),"")</f>
        <v/>
      </c>
      <c r="G34" s="264"/>
    </row>
    <row r="35" spans="1:7">
      <c r="A35" s="63" t="s">
        <v>84</v>
      </c>
      <c r="B35" s="189"/>
      <c r="C35" s="64"/>
      <c r="D35" s="65"/>
      <c r="E35" s="55"/>
      <c r="F35" s="56" t="str">
        <f>IFERROR(VLOOKUP(E35,FileList_Src!A:C,3,FALSE),"")</f>
        <v/>
      </c>
      <c r="G35" s="264"/>
    </row>
    <row r="36" spans="1:7">
      <c r="A36" s="229" t="s">
        <v>392</v>
      </c>
      <c r="B36" s="230"/>
      <c r="C36" s="230"/>
      <c r="D36" s="231"/>
      <c r="E36" s="55"/>
      <c r="F36" s="56" t="str">
        <f>IFERROR(VLOOKUP(E36,FileList_Src!A:C,3,FALSE),"")</f>
        <v/>
      </c>
      <c r="G36" s="264"/>
    </row>
    <row r="37" spans="1:7">
      <c r="A37" s="246" t="s">
        <v>402</v>
      </c>
      <c r="B37" s="247"/>
      <c r="C37" s="247"/>
      <c r="D37" s="217"/>
      <c r="E37" s="55"/>
      <c r="F37" s="56" t="str">
        <f>IFERROR(VLOOKUP(E37,FileList_Src!A:C,3,FALSE),"")</f>
        <v/>
      </c>
      <c r="G37" s="264"/>
    </row>
    <row r="38" spans="1:7">
      <c r="A38" s="235" t="s">
        <v>399</v>
      </c>
      <c r="B38" s="118" t="str">
        <f>IF(E38="","",E38)</f>
        <v/>
      </c>
      <c r="C38" s="187"/>
      <c r="D38" s="54" t="str">
        <f>IF(E38="","",IF(SUM(COUNTIF(領域1!E:E,E:E),COUNTIF(領域2!E:E,E:E),COUNTIF(領域3!E:E,E:E),COUNTIF(領域4!E:E,E:E),COUNTIF(領域5!E:E,E:E),COUNTIF($E$1:E38,E:E))&gt;1,"再掲",""))</f>
        <v/>
      </c>
      <c r="E38" s="55"/>
      <c r="F38" s="56" t="str">
        <f>IFERROR(VLOOKUP(E38,FileList_Src!A:C,3,FALSE),"")</f>
        <v/>
      </c>
      <c r="G38" s="264"/>
    </row>
    <row r="39" spans="1:7">
      <c r="A39" s="236"/>
      <c r="B39" s="181" t="str">
        <f>IF(E39="","",E39)</f>
        <v/>
      </c>
      <c r="C39" s="179"/>
      <c r="D39" s="54" t="str">
        <f>IF(E39="","",IF(SUM(COUNTIF(領域1!E:E,E:E),COUNTIF(領域2!E:E,E:E),COUNTIF(領域3!E:E,E:E),COUNTIF(領域4!E:E,E:E),COUNTIF(領域5!E:E,E:E),COUNTIF($E$1:E39,E:E))&gt;1,"再掲",""))</f>
        <v/>
      </c>
      <c r="E39" s="55"/>
      <c r="F39" s="56" t="str">
        <f>IFERROR(VLOOKUP(E39,FileList_Src!A:C,3,FALSE),"")</f>
        <v/>
      </c>
      <c r="G39" s="264"/>
    </row>
    <row r="40" spans="1:7" ht="13.5" customHeight="1">
      <c r="A40" s="229" t="s">
        <v>393</v>
      </c>
      <c r="B40" s="230"/>
      <c r="C40" s="230"/>
      <c r="D40" s="231"/>
      <c r="E40" s="55"/>
      <c r="F40" s="56" t="str">
        <f>IFERROR(VLOOKUP(E40,FileList_Src!A:C,3,FALSE),"")</f>
        <v/>
      </c>
      <c r="G40" s="264"/>
    </row>
    <row r="41" spans="1:7">
      <c r="A41" s="246" t="s">
        <v>402</v>
      </c>
      <c r="B41" s="247"/>
      <c r="C41" s="247"/>
      <c r="D41" s="217"/>
      <c r="E41" s="55"/>
      <c r="F41" s="56" t="str">
        <f>IFERROR(VLOOKUP(E41,FileList_Src!A:C,3,FALSE),"")</f>
        <v/>
      </c>
      <c r="G41" s="264"/>
    </row>
    <row r="42" spans="1:7">
      <c r="A42" s="267" t="s">
        <v>195</v>
      </c>
      <c r="B42" s="275"/>
      <c r="C42" s="273"/>
      <c r="D42" s="190"/>
      <c r="E42" s="71"/>
      <c r="F42" s="205" t="str">
        <f>IFERROR(VLOOKUP(E42,FileList_Src!A:C,3,FALSE),"")</f>
        <v/>
      </c>
      <c r="G42" s="264"/>
    </row>
    <row r="43" spans="1:7">
      <c r="A43" s="49" t="s">
        <v>12</v>
      </c>
      <c r="B43" s="149" t="s">
        <v>13</v>
      </c>
      <c r="C43" s="50" t="s">
        <v>14</v>
      </c>
      <c r="D43" s="51" t="s">
        <v>26</v>
      </c>
      <c r="E43" s="72"/>
      <c r="F43" s="205" t="str">
        <f>IFERROR(VLOOKUP(E43,FileList_Src!A:C,3,FALSE),"")</f>
        <v/>
      </c>
      <c r="G43" s="264"/>
    </row>
    <row r="44" spans="1:7" ht="24">
      <c r="A44" s="268" t="s">
        <v>196</v>
      </c>
      <c r="B44" s="53" t="s">
        <v>20</v>
      </c>
      <c r="C44" s="204"/>
      <c r="D44" s="54" t="str">
        <f>IF(E44="","",IF(SUM(COUNTIF(領域1!E:E,E:E),COUNTIF(領域2!E:E,E:E),COUNTIF(領域3!E:E,E:E),COUNTIF(領域4!E:E,E:E),COUNTIF(領域5!E:E,E:E),COUNTIF($E$1:E44,E:E))&gt;1,"再掲",""))</f>
        <v/>
      </c>
      <c r="E44" s="55"/>
      <c r="F44" s="205" t="str">
        <f>IFERROR(VLOOKUP(E44,FileList_Src!A:C,3,FALSE),"")</f>
        <v/>
      </c>
      <c r="G44" s="264"/>
    </row>
    <row r="45" spans="1:7">
      <c r="A45" s="268"/>
      <c r="B45" s="53" t="str">
        <f>IF(E45="","",E45)</f>
        <v/>
      </c>
      <c r="C45" s="204"/>
      <c r="D45" s="54" t="str">
        <f>IF(E45="","",IF(SUM(COUNTIF(領域1!E:E,E:E),COUNTIF(領域2!E:E,E:E),COUNTIF(領域3!E:E,E:E),COUNTIF(領域4!E:E,E:E),COUNTIF(領域5!E:E,E:E),COUNTIF($E$1:E45,E:E))&gt;1,"再掲",""))</f>
        <v/>
      </c>
      <c r="E45" s="55"/>
      <c r="F45" s="205" t="str">
        <f>IFERROR(VLOOKUP(E45,FileList_Src!A:C,3,FALSE),"")</f>
        <v/>
      </c>
      <c r="G45" s="264"/>
    </row>
    <row r="46" spans="1:7">
      <c r="A46" s="268"/>
      <c r="B46" s="53" t="s">
        <v>416</v>
      </c>
      <c r="C46" s="204"/>
      <c r="D46" s="54" t="str">
        <f>IF(E46="","",IF(SUM(COUNTIF(領域1!E:E,E:E),COUNTIF(領域2!E:E,E:E),COUNTIF(領域3!E:E,E:E),COUNTIF(領域4!E:E,E:E),COUNTIF(領域5!E:E,E:E),COUNTIF($E$1:E46,E:E))&gt;1,"再掲",""))</f>
        <v/>
      </c>
      <c r="E46" s="55"/>
      <c r="F46" s="205" t="str">
        <f>IFERROR(VLOOKUP(E46,FileList_Src!A:C,3,FALSE),"")</f>
        <v/>
      </c>
      <c r="G46" s="264"/>
    </row>
    <row r="47" spans="1:7">
      <c r="A47" s="268"/>
      <c r="B47" s="53" t="str">
        <f>IF(E47="","",E47)</f>
        <v/>
      </c>
      <c r="C47" s="204"/>
      <c r="D47" s="54" t="str">
        <f>IF(E47="","",IF(SUM(COUNTIF(領域1!E:E,E:E),COUNTIF(領域2!E:E,E:E),COUNTIF(領域3!E:E,E:E),COUNTIF(領域4!E:E,E:E),COUNTIF(領域5!E:E,E:E),COUNTIF($E$1:E47,E:E))&gt;1,"再掲",""))</f>
        <v/>
      </c>
      <c r="E47" s="70"/>
      <c r="F47" s="205" t="str">
        <f>IFERROR(VLOOKUP(E47,FileList_Src!A:C,3,FALSE),"")</f>
        <v/>
      </c>
      <c r="G47" s="264"/>
    </row>
    <row r="48" spans="1:7" ht="24">
      <c r="A48" s="268" t="s">
        <v>197</v>
      </c>
      <c r="B48" s="53" t="s">
        <v>358</v>
      </c>
      <c r="C48" s="204"/>
      <c r="D48" s="54" t="str">
        <f>IF(E48="","",IF(SUM(COUNTIF(領域1!E:E,E:E),COUNTIF(領域2!E:E,E:E),COUNTIF(領域3!E:E,E:E),COUNTIF(領域4!E:E,E:E),COUNTIF(領域5!E:E,E:E),COUNTIF($E$1:E48,E:E))&gt;1,"再掲",""))</f>
        <v/>
      </c>
      <c r="E48" s="70"/>
      <c r="F48" s="205" t="str">
        <f>IFERROR(VLOOKUP(E48,FileList_Src!A:C,3,FALSE),"")</f>
        <v/>
      </c>
      <c r="G48" s="264"/>
    </row>
    <row r="49" spans="1:7">
      <c r="A49" s="268"/>
      <c r="B49" s="53" t="str">
        <f>IF(E49="","",E49)</f>
        <v/>
      </c>
      <c r="C49" s="204"/>
      <c r="D49" s="54" t="str">
        <f>IF(E49="","",IF(SUM(COUNTIF(領域1!E:E,E:E),COUNTIF(領域2!E:E,E:E),COUNTIF(領域3!E:E,E:E),COUNTIF(領域4!E:E,E:E),COUNTIF(領域5!E:E,E:E),COUNTIF($E$1:E49,E:E))&gt;1,"再掲",""))</f>
        <v/>
      </c>
      <c r="E49" s="70"/>
      <c r="F49" s="205" t="str">
        <f>IFERROR(VLOOKUP(E49,FileList_Src!A:C,3,FALSE),"")</f>
        <v/>
      </c>
      <c r="G49" s="264"/>
    </row>
    <row r="50" spans="1:7">
      <c r="A50" s="268"/>
      <c r="B50" s="53" t="s">
        <v>198</v>
      </c>
      <c r="C50" s="204"/>
      <c r="D50" s="54" t="str">
        <f>IF(E50="","",IF(SUM(COUNTIF(領域1!E:E,E:E),COUNTIF(領域2!E:E,E:E),COUNTIF(領域3!E:E,E:E),COUNTIF(領域4!E:E,E:E),COUNTIF(領域5!E:E,E:E),COUNTIF($E$1:E50,E:E))&gt;1,"再掲",""))</f>
        <v/>
      </c>
      <c r="E50" s="70"/>
      <c r="F50" s="205" t="str">
        <f>IFERROR(VLOOKUP(E50,FileList_Src!A:C,3,FALSE),"")</f>
        <v/>
      </c>
      <c r="G50" s="264"/>
    </row>
    <row r="51" spans="1:7">
      <c r="A51" s="268"/>
      <c r="B51" s="53" t="str">
        <f>IF(E51="","",E51)</f>
        <v/>
      </c>
      <c r="C51" s="204"/>
      <c r="D51" s="54" t="str">
        <f>IF(E51="","",IF(SUM(COUNTIF(領域1!E:E,E:E),COUNTIF(領域2!E:E,E:E),COUNTIF(領域3!E:E,E:E),COUNTIF(領域4!E:E,E:E),COUNTIF(領域5!E:E,E:E),COUNTIF($E$1:E51,E:E))&gt;1,"再掲",""))</f>
        <v/>
      </c>
      <c r="E51" s="70"/>
      <c r="F51" s="205" t="str">
        <f>IFERROR(VLOOKUP(E51,FileList_Src!A:C,3,FALSE),"")</f>
        <v/>
      </c>
      <c r="G51" s="264"/>
    </row>
    <row r="52" spans="1:7" ht="24">
      <c r="A52" s="268"/>
      <c r="B52" s="53" t="s">
        <v>347</v>
      </c>
      <c r="C52" s="204"/>
      <c r="D52" s="54" t="str">
        <f>IF(E52="","",IF(SUM(COUNTIF(領域1!E:E,E:E),COUNTIF(領域2!E:E,E:E),COUNTIF(領域3!E:E,E:E),COUNTIF(領域4!E:E,E:E),COUNTIF(領域5!E:E,E:E),COUNTIF($E$1:E52,E:E))&gt;1,"再掲",""))</f>
        <v/>
      </c>
      <c r="E52" s="70"/>
      <c r="F52" s="205" t="str">
        <f>IFERROR(VLOOKUP(E52,FileList_Src!A:C,3,FALSE),"")</f>
        <v/>
      </c>
      <c r="G52" s="264"/>
    </row>
    <row r="53" spans="1:7">
      <c r="A53" s="268"/>
      <c r="B53" s="53" t="str">
        <f>IF(E53="","",E53)</f>
        <v/>
      </c>
      <c r="C53" s="204"/>
      <c r="D53" s="54" t="str">
        <f>IF(E53="","",IF(SUM(COUNTIF(領域1!E:E,E:E),COUNTIF(領域2!E:E,E:E),COUNTIF(領域3!E:E,E:E),COUNTIF(領域4!E:E,E:E),COUNTIF(領域5!E:E,E:E),COUNTIF($E$1:E53,E:E))&gt;1,"再掲",""))</f>
        <v/>
      </c>
      <c r="E53" s="70"/>
      <c r="F53" s="205" t="str">
        <f>IFERROR(VLOOKUP(E53,FileList_Src!A:C,3,FALSE),"")</f>
        <v/>
      </c>
      <c r="G53" s="264"/>
    </row>
    <row r="54" spans="1:7">
      <c r="A54" s="268" t="s">
        <v>199</v>
      </c>
      <c r="B54" s="53" t="s">
        <v>100</v>
      </c>
      <c r="C54" s="204"/>
      <c r="D54" s="54" t="str">
        <f>IF(E54="","",IF(SUM(COUNTIF(領域1!E:E,E:E),COUNTIF(領域2!E:E,E:E),COUNTIF(領域3!E:E,E:E),COUNTIF(領域4!E:E,E:E),COUNTIF(領域5!E:E,E:E),COUNTIF($E$1:E54,E:E))&gt;1,"再掲",""))</f>
        <v/>
      </c>
      <c r="E54" s="70"/>
      <c r="F54" s="205" t="str">
        <f>IFERROR(VLOOKUP(E54,FileList_Src!A:C,3,FALSE),"")</f>
        <v/>
      </c>
      <c r="G54" s="264"/>
    </row>
    <row r="55" spans="1:7">
      <c r="A55" s="268"/>
      <c r="B55" s="53" t="str">
        <f>IF(E55="","",E55)</f>
        <v/>
      </c>
      <c r="C55" s="204"/>
      <c r="D55" s="54" t="str">
        <f>IF(E55="","",IF(SUM(COUNTIF(領域1!E:E,E:E),COUNTIF(領域2!E:E,E:E),COUNTIF(領域3!E:E,E:E),COUNTIF(領域4!E:E,E:E),COUNTIF(領域5!E:E,E:E),COUNTIF($E$1:E55,E:E))&gt;1,"再掲",""))</f>
        <v/>
      </c>
      <c r="E55" s="70"/>
      <c r="F55" s="205" t="str">
        <f>IFERROR(VLOOKUP(E55,FileList_Src!A:C,3,FALSE),"")</f>
        <v/>
      </c>
      <c r="G55" s="264"/>
    </row>
    <row r="56" spans="1:7">
      <c r="A56" s="268"/>
      <c r="B56" s="53" t="str">
        <f>IF(E56="","",E56)</f>
        <v/>
      </c>
      <c r="C56" s="204"/>
      <c r="D56" s="54" t="str">
        <f>IF(E56="","",IF(SUM(COUNTIF(領域1!E:E,E:E),COUNTIF(領域2!E:E,E:E),COUNTIF(領域3!E:E,E:E),COUNTIF(領域4!E:E,E:E),COUNTIF(領域5!E:E,E:E),COUNTIF($E$1:E56,E:E))&gt;1,"再掲",""))</f>
        <v/>
      </c>
      <c r="E56" s="70"/>
      <c r="F56" s="205" t="str">
        <f>IFERROR(VLOOKUP(E56,FileList_Src!A:C,3,FALSE),"")</f>
        <v/>
      </c>
      <c r="G56" s="264"/>
    </row>
    <row r="57" spans="1:7">
      <c r="A57" s="268"/>
      <c r="B57" s="53" t="str">
        <f>IF(E57="","",E57)</f>
        <v/>
      </c>
      <c r="C57" s="204"/>
      <c r="D57" s="54" t="str">
        <f>IF(E57="","",IF(SUM(COUNTIF(領域1!E:E,E:E),COUNTIF(領域2!E:E,E:E),COUNTIF(領域3!E:E,E:E),COUNTIF(領域4!E:E,E:E),COUNTIF(領域5!E:E,E:E),COUNTIF($E$1:E57,E:E))&gt;1,"再掲",""))</f>
        <v/>
      </c>
      <c r="E57" s="70"/>
      <c r="F57" s="205" t="str">
        <f>IFERROR(VLOOKUP(E57,FileList_Src!A:C,3,FALSE),"")</f>
        <v/>
      </c>
      <c r="G57" s="264"/>
    </row>
    <row r="58" spans="1:7" ht="24">
      <c r="A58" s="268" t="s">
        <v>200</v>
      </c>
      <c r="B58" s="53" t="s">
        <v>201</v>
      </c>
      <c r="C58" s="204"/>
      <c r="D58" s="54" t="str">
        <f>IF(E58="","",IF(SUM(COUNTIF(領域1!E:E,E:E),COUNTIF(領域2!E:E,E:E),COUNTIF(領域3!E:E,E:E),COUNTIF(領域4!E:E,E:E),COUNTIF(領域5!E:E,E:E),COUNTIF($E$1:E58,E:E))&gt;1,"再掲",""))</f>
        <v/>
      </c>
      <c r="E58" s="70"/>
      <c r="F58" s="205" t="str">
        <f>IFERROR(VLOOKUP(E58,FileList_Src!A:C,3,FALSE),"")</f>
        <v/>
      </c>
      <c r="G58" s="264"/>
    </row>
    <row r="59" spans="1:7">
      <c r="A59" s="268"/>
      <c r="B59" s="53" t="str">
        <f>IF(E59="","",E59)</f>
        <v/>
      </c>
      <c r="C59" s="204"/>
      <c r="D59" s="54" t="str">
        <f>IF(E59="","",IF(SUM(COUNTIF(領域1!E:E,E:E),COUNTIF(領域2!E:E,E:E),COUNTIF(領域3!E:E,E:E),COUNTIF(領域4!E:E,E:E),COUNTIF(領域5!E:E,E:E),COUNTIF($E$1:E59,E:E))&gt;1,"再掲",""))</f>
        <v/>
      </c>
      <c r="E59" s="70"/>
      <c r="F59" s="205" t="str">
        <f>IFERROR(VLOOKUP(E59,FileList_Src!A:C,3,FALSE),"")</f>
        <v/>
      </c>
      <c r="G59" s="264"/>
    </row>
    <row r="60" spans="1:7" ht="24">
      <c r="A60" s="268"/>
      <c r="B60" s="53" t="s">
        <v>355</v>
      </c>
      <c r="C60" s="204"/>
      <c r="D60" s="54" t="str">
        <f>IF(E60="","",IF(SUM(COUNTIF(領域1!E:E,E:E),COUNTIF(領域2!E:E,E:E),COUNTIF(領域3!E:E,E:E),COUNTIF(領域4!E:E,E:E),COUNTIF(領域5!E:E,E:E),COUNTIF($E$1:E60,E:E))&gt;1,"再掲",""))</f>
        <v/>
      </c>
      <c r="E60" s="70"/>
      <c r="F60" s="205" t="str">
        <f>IFERROR(VLOOKUP(E60,FileList_Src!A:C,3,FALSE),"")</f>
        <v/>
      </c>
      <c r="G60" s="264"/>
    </row>
    <row r="61" spans="1:7">
      <c r="A61" s="268"/>
      <c r="B61" s="53" t="str">
        <f>IF(E61="","",E61)</f>
        <v/>
      </c>
      <c r="C61" s="204"/>
      <c r="D61" s="54" t="str">
        <f>IF(E61="","",IF(SUM(COUNTIF(領域1!E:E,E:E),COUNTIF(領域2!E:E,E:E),COUNTIF(領域3!E:E,E:E),COUNTIF(領域4!E:E,E:E),COUNTIF(領域5!E:E,E:E),COUNTIF($E$1:E61,E:E))&gt;1,"再掲",""))</f>
        <v/>
      </c>
      <c r="E61" s="70"/>
      <c r="F61" s="205" t="str">
        <f>IFERROR(VLOOKUP(E61,FileList_Src!A:C,3,FALSE),"")</f>
        <v/>
      </c>
      <c r="G61" s="264"/>
    </row>
    <row r="62" spans="1:7">
      <c r="A62" s="268"/>
      <c r="B62" s="53" t="s">
        <v>204</v>
      </c>
      <c r="C62" s="204"/>
      <c r="D62" s="54" t="str">
        <f>IF(E62="","",IF(SUM(COUNTIF(領域1!E:E,E:E),COUNTIF(領域2!E:E,E:E),COUNTIF(領域3!E:E,E:E),COUNTIF(領域4!E:E,E:E),COUNTIF(領域5!E:E,E:E),COUNTIF($E$1:E62,E:E))&gt;1,"再掲",""))</f>
        <v/>
      </c>
      <c r="E62" s="70"/>
      <c r="F62" s="205" t="str">
        <f>IFERROR(VLOOKUP(E62,FileList_Src!A:C,3,FALSE),"")</f>
        <v/>
      </c>
      <c r="G62" s="264"/>
    </row>
    <row r="63" spans="1:7">
      <c r="A63" s="268"/>
      <c r="B63" s="53" t="str">
        <f>IF(E63="","",E63)</f>
        <v/>
      </c>
      <c r="C63" s="204"/>
      <c r="D63" s="54" t="str">
        <f>IF(E63="","",IF(SUM(COUNTIF(領域1!E:E,E:E),COUNTIF(領域2!E:E,E:E),COUNTIF(領域3!E:E,E:E),COUNTIF(領域4!E:E,E:E),COUNTIF(領域5!E:E,E:E),COUNTIF($E$1:E63,E:E))&gt;1,"再掲",""))</f>
        <v/>
      </c>
      <c r="E63" s="70"/>
      <c r="F63" s="205" t="str">
        <f>IFERROR(VLOOKUP(E63,FileList_Src!A:C,3,FALSE),"")</f>
        <v/>
      </c>
      <c r="G63" s="264"/>
    </row>
    <row r="64" spans="1:7">
      <c r="A64" s="268"/>
      <c r="B64" s="53" t="s">
        <v>202</v>
      </c>
      <c r="C64" s="204"/>
      <c r="D64" s="54" t="str">
        <f>IF(E64="","",IF(SUM(COUNTIF(領域1!E:E,E:E),COUNTIF(領域2!E:E,E:E),COUNTIF(領域3!E:E,E:E),COUNTIF(領域4!E:E,E:E),COUNTIF(領域5!E:E,E:E),COUNTIF($E$1:E64,E:E))&gt;1,"再掲",""))</f>
        <v/>
      </c>
      <c r="E64" s="70"/>
      <c r="F64" s="205" t="str">
        <f>IFERROR(VLOOKUP(E64,FileList_Src!A:C,3,FALSE),"")</f>
        <v/>
      </c>
      <c r="G64" s="264"/>
    </row>
    <row r="65" spans="1:7">
      <c r="A65" s="268"/>
      <c r="B65" s="53" t="str">
        <f>IF(E65="","",E65)</f>
        <v/>
      </c>
      <c r="C65" s="204"/>
      <c r="D65" s="54" t="str">
        <f>IF(E65="","",IF(SUM(COUNTIF(領域1!E:E,E:E),COUNTIF(領域2!E:E,E:E),COUNTIF(領域3!E:E,E:E),COUNTIF(領域4!E:E,E:E),COUNTIF(領域5!E:E,E:E),COUNTIF($E$1:E65,E:E))&gt;1,"再掲",""))</f>
        <v/>
      </c>
      <c r="E65" s="70"/>
      <c r="F65" s="205" t="str">
        <f>IFERROR(VLOOKUP(E65,FileList_Src!A:C,3,FALSE),"")</f>
        <v/>
      </c>
      <c r="G65" s="264"/>
    </row>
    <row r="66" spans="1:7" ht="24">
      <c r="A66" s="268"/>
      <c r="B66" s="53" t="s">
        <v>203</v>
      </c>
      <c r="C66" s="204"/>
      <c r="D66" s="54" t="str">
        <f>IF(E66="","",IF(SUM(COUNTIF(領域1!E:E,E:E),COUNTIF(領域2!E:E,E:E),COUNTIF(領域3!E:E,E:E),COUNTIF(領域4!E:E,E:E),COUNTIF(領域5!E:E,E:E),COUNTIF($E$1:E66,E:E))&gt;1,"再掲",""))</f>
        <v/>
      </c>
      <c r="E66" s="70"/>
      <c r="F66" s="205" t="str">
        <f>IFERROR(VLOOKUP(E66,FileList_Src!A:C,3,FALSE),"")</f>
        <v/>
      </c>
      <c r="G66" s="264"/>
    </row>
    <row r="67" spans="1:7">
      <c r="A67" s="268"/>
      <c r="B67" s="53" t="str">
        <f>IF(E67="","",E67)</f>
        <v/>
      </c>
      <c r="C67" s="204"/>
      <c r="D67" s="54" t="str">
        <f>IF(E67="","",IF(SUM(COUNTIF(領域1!E:E,E:E),COUNTIF(領域2!E:E,E:E),COUNTIF(領域3!E:E,E:E),COUNTIF(領域4!E:E,E:E),COUNTIF(領域5!E:E,E:E),COUNTIF($E$1:E67,E:E))&gt;1,"再掲",""))</f>
        <v/>
      </c>
      <c r="E67" s="70"/>
      <c r="F67" s="205" t="str">
        <f>IFERROR(VLOOKUP(E67,FileList_Src!A:C,3,FALSE),"")</f>
        <v/>
      </c>
      <c r="G67" s="264"/>
    </row>
    <row r="68" spans="1:7" ht="24">
      <c r="A68" s="268"/>
      <c r="B68" s="53" t="s">
        <v>205</v>
      </c>
      <c r="C68" s="204"/>
      <c r="D68" s="54" t="str">
        <f>IF(E68="","",IF(SUM(COUNTIF(領域1!E:E,E:E),COUNTIF(領域2!E:E,E:E),COUNTIF(領域3!E:E,E:E),COUNTIF(領域4!E:E,E:E),COUNTIF(領域5!E:E,E:E),COUNTIF($E$1:E68,E:E))&gt;1,"再掲",""))</f>
        <v/>
      </c>
      <c r="E68" s="70"/>
      <c r="F68" s="205" t="str">
        <f>IFERROR(VLOOKUP(E68,FileList_Src!A:C,3,FALSE),"")</f>
        <v/>
      </c>
      <c r="G68" s="264"/>
    </row>
    <row r="69" spans="1:7">
      <c r="A69" s="268"/>
      <c r="B69" s="53" t="str">
        <f>IF(E69="","",E69)</f>
        <v/>
      </c>
      <c r="C69" s="204"/>
      <c r="D69" s="54" t="str">
        <f>IF(E69="","",IF(SUM(COUNTIF(領域1!E:E,E:E),COUNTIF(領域2!E:E,E:E),COUNTIF(領域3!E:E,E:E),COUNTIF(領域4!E:E,E:E),COUNTIF(領域5!E:E,E:E),COUNTIF($E$1:E69,E:E))&gt;1,"再掲",""))</f>
        <v/>
      </c>
      <c r="E69" s="70"/>
      <c r="F69" s="205" t="str">
        <f>IFERROR(VLOOKUP(E69,FileList_Src!A:C,3,FALSE),"")</f>
        <v/>
      </c>
      <c r="G69" s="264"/>
    </row>
    <row r="70" spans="1:7" ht="24">
      <c r="A70" s="268" t="s">
        <v>206</v>
      </c>
      <c r="B70" s="53" t="s">
        <v>20</v>
      </c>
      <c r="C70" s="204"/>
      <c r="D70" s="54" t="str">
        <f>IF(E70="","",IF(SUM(COUNTIF(領域1!E:E,E:E),COUNTIF(領域2!E:E,E:E),COUNTIF(領域3!E:E,E:E),COUNTIF(領域4!E:E,E:E),COUNTIF(領域5!E:E,E:E),COUNTIF($E$1:E70,E:E))&gt;1,"再掲",""))</f>
        <v/>
      </c>
      <c r="E70" s="55"/>
      <c r="F70" s="205" t="str">
        <f>IFERROR(VLOOKUP(E70,FileList_Src!A:C,3,FALSE),"")</f>
        <v/>
      </c>
      <c r="G70" s="264"/>
    </row>
    <row r="71" spans="1:7">
      <c r="A71" s="268"/>
      <c r="B71" s="53" t="str">
        <f>IF(E71="","",E71)</f>
        <v/>
      </c>
      <c r="C71" s="204"/>
      <c r="D71" s="54" t="str">
        <f>IF(E71="","",IF(SUM(COUNTIF(領域1!E:E,E:E),COUNTIF(領域2!E:E,E:E),COUNTIF(領域3!E:E,E:E),COUNTIF(領域4!E:E,E:E),COUNTIF(領域5!E:E,E:E),COUNTIF($E$1:E71,E:E))&gt;1,"再掲",""))</f>
        <v/>
      </c>
      <c r="E71" s="70"/>
      <c r="F71" s="205" t="str">
        <f>IFERROR(VLOOKUP(E71,FileList_Src!A:C,3,FALSE),"")</f>
        <v/>
      </c>
      <c r="G71" s="264"/>
    </row>
    <row r="72" spans="1:7">
      <c r="A72" s="268"/>
      <c r="B72" s="53" t="s">
        <v>207</v>
      </c>
      <c r="C72" s="204"/>
      <c r="D72" s="54" t="str">
        <f>IF(E72="","",IF(SUM(COUNTIF(領域1!E:E,E:E),COUNTIF(領域2!E:E,E:E),COUNTIF(領域3!E:E,E:E),COUNTIF(領域4!E:E,E:E),COUNTIF(領域5!E:E,E:E),COUNTIF($E$1:E72,E:E))&gt;1,"再掲",""))</f>
        <v/>
      </c>
      <c r="E72" s="70"/>
      <c r="F72" s="205" t="str">
        <f>IFERROR(VLOOKUP(E72,FileList_Src!A:C,3,FALSE),"")</f>
        <v/>
      </c>
      <c r="G72" s="264"/>
    </row>
    <row r="73" spans="1:7">
      <c r="A73" s="268"/>
      <c r="B73" s="53" t="str">
        <f>IF(E73="","",E73)</f>
        <v/>
      </c>
      <c r="C73" s="207"/>
      <c r="D73" s="54" t="str">
        <f>IF(E73="","",IF(SUM(COUNTIF(領域1!E:E,E:E),COUNTIF(領域2!E:E,E:E),COUNTIF(領域3!E:E,E:E),COUNTIF(領域4!E:E,E:E),COUNTIF(領域5!E:E,E:E),COUNTIF($E$1:E73,E:E))&gt;1,"再掲",""))</f>
        <v/>
      </c>
      <c r="E73" s="55"/>
      <c r="F73" s="205" t="str">
        <f>IFERROR(VLOOKUP(E73,FileList_Src!A:C,3,FALSE),"")</f>
        <v/>
      </c>
      <c r="G73" s="264"/>
    </row>
    <row r="74" spans="1:7">
      <c r="A74" s="269" t="s">
        <v>311</v>
      </c>
      <c r="B74" s="53" t="s">
        <v>312</v>
      </c>
      <c r="C74" s="204"/>
      <c r="D74" s="111" t="str">
        <f>IF(E74="","",IF(SUM(COUNTIF(領域1!E:E,E:E),COUNTIF(領域2!E:E,E:E),COUNTIF(領域3!E:E,E:E),COUNTIF(領域4!E:E,E:E),COUNTIF(領域5!E:E,E:E),COUNTIF($E$1:E74,E:E))&gt;1,"再掲",""))</f>
        <v/>
      </c>
      <c r="E74" s="55"/>
      <c r="F74" s="205" t="str">
        <f>IFERROR(VLOOKUP(E74,FileList_Src!A:C,3,FALSE),"")</f>
        <v/>
      </c>
      <c r="G74" s="264"/>
    </row>
    <row r="75" spans="1:7">
      <c r="A75" s="271"/>
      <c r="B75" s="53" t="str">
        <f>IF(E75="","",E75)</f>
        <v/>
      </c>
      <c r="C75" s="204"/>
      <c r="D75" s="111" t="str">
        <f>IF(E75="","",IF(SUM(COUNTIF(領域1!E:E,E:E),COUNTIF(領域2!E:E,E:E),COUNTIF(領域3!E:E,E:E),COUNTIF(領域4!E:E,E:E),COUNTIF(領域5!E:E,E:E),COUNTIF($E$1:E75,E:E))&gt;1,"再掲",""))</f>
        <v/>
      </c>
      <c r="E75" s="55"/>
      <c r="F75" s="205" t="str">
        <f>IFERROR(VLOOKUP(E75,FileList_Src!A:C,3,FALSE),"")</f>
        <v/>
      </c>
      <c r="G75" s="264"/>
    </row>
    <row r="76" spans="1:7">
      <c r="A76" s="271"/>
      <c r="B76" s="53" t="s">
        <v>314</v>
      </c>
      <c r="C76" s="204"/>
      <c r="D76" s="54" t="str">
        <f>IF(E76="","",IF(SUM(COUNTIF(領域1!E:E,E:E),COUNTIF(領域2!E:E,E:E),COUNTIF(領域3!E:E,E:E),COUNTIF(領域4!E:E,E:E),COUNTIF(領域5!E:E,E:E),COUNTIF($E$1:E76,E:E))&gt;1,"再掲",""))</f>
        <v/>
      </c>
      <c r="E76" s="70"/>
      <c r="F76" s="205" t="str">
        <f>IFERROR(VLOOKUP(E76,FileList_Src!A:C,3,FALSE),"")</f>
        <v/>
      </c>
      <c r="G76" s="264"/>
    </row>
    <row r="77" spans="1:7">
      <c r="A77" s="271"/>
      <c r="B77" s="53" t="str">
        <f>IF(E77="","",E77)</f>
        <v/>
      </c>
      <c r="C77" s="204"/>
      <c r="D77" s="54" t="str">
        <f>IF(E77="","",IF(SUM(COUNTIF(領域1!E:E,E:E),COUNTIF(領域2!E:E,E:E),COUNTIF(領域3!E:E,E:E),COUNTIF(領域4!E:E,E:E),COUNTIF(領域5!E:E,E:E),COUNTIF($E$1:E77,E:E))&gt;1,"再掲",""))</f>
        <v/>
      </c>
      <c r="E77" s="55"/>
      <c r="F77" s="205" t="str">
        <f>IFERROR(VLOOKUP(E77,FileList_Src!A:C,3,FALSE),"")</f>
        <v/>
      </c>
      <c r="G77" s="264"/>
    </row>
    <row r="78" spans="1:7">
      <c r="A78" s="271"/>
      <c r="B78" s="53" t="s">
        <v>315</v>
      </c>
      <c r="C78" s="210"/>
      <c r="D78" s="111" t="str">
        <f>IF(E78="","",IF(SUM(COUNTIF(領域1!E:E,E:E),COUNTIF(領域2!E:E,E:E),COUNTIF(領域3!E:E,E:E),COUNTIF(領域4!E:E,E:E),COUNTIF(領域5!E:E,E:E),COUNTIF($E$1:E78,E:E))&gt;1,"再掲",""))</f>
        <v/>
      </c>
      <c r="E78" s="55"/>
      <c r="F78" s="205" t="str">
        <f>IFERROR(VLOOKUP(E78,FileList_Src!A:C,3,FALSE),"")</f>
        <v/>
      </c>
      <c r="G78" s="264"/>
    </row>
    <row r="79" spans="1:7">
      <c r="A79" s="271"/>
      <c r="B79" s="53" t="str">
        <f>IF(E79="","",E79)</f>
        <v/>
      </c>
      <c r="C79" s="204"/>
      <c r="D79" s="54" t="str">
        <f>IF(E79="","",IF(SUM(COUNTIF(領域1!E:E,E:E),COUNTIF(領域2!E:E,E:E),COUNTIF(領域3!E:E,E:E),COUNTIF(領域4!E:E,E:E),COUNTIF(領域5!E:E,E:E),COUNTIF($E$1:E79,E:E))&gt;1,"再掲",""))</f>
        <v/>
      </c>
      <c r="E79" s="70"/>
      <c r="F79" s="205" t="str">
        <f>IFERROR(VLOOKUP(E79,FileList_Src!A:C,3,FALSE),"")</f>
        <v/>
      </c>
      <c r="G79" s="264"/>
    </row>
    <row r="80" spans="1:7" ht="24">
      <c r="A80" s="271"/>
      <c r="B80" s="53" t="s">
        <v>313</v>
      </c>
      <c r="C80" s="204"/>
      <c r="D80" s="111" t="str">
        <f>IF(E80="","",IF(SUM(COUNTIF(領域1!E:E,E:E),COUNTIF(領域2!E:E,E:E),COUNTIF(領域3!E:E,E:E),COUNTIF(領域4!E:E,E:E),COUNTIF(領域5!E:E,E:E),COUNTIF($E$1:E80,E:E))&gt;1,"再掲",""))</f>
        <v/>
      </c>
      <c r="E80" s="55"/>
      <c r="F80" s="205" t="str">
        <f>IFERROR(VLOOKUP(E80,FileList_Src!A:C,3,FALSE),"")</f>
        <v/>
      </c>
      <c r="G80" s="264"/>
    </row>
    <row r="81" spans="1:7">
      <c r="A81" s="271"/>
      <c r="B81" s="53" t="str">
        <f>IF(E81="","",E81)</f>
        <v/>
      </c>
      <c r="C81" s="204"/>
      <c r="D81" s="54" t="str">
        <f>IF(E81="","",IF(SUM(COUNTIF(領域1!E:E,E:E),COUNTIF(領域2!E:E,E:E),COUNTIF(領域3!E:E,E:E),COUNTIF(領域4!E:E,E:E),COUNTIF(領域5!E:E,E:E),COUNTIF($E$1:E81,E:E))&gt;1,"再掲",""))</f>
        <v/>
      </c>
      <c r="E81" s="70"/>
      <c r="F81" s="205" t="str">
        <f>IFERROR(VLOOKUP(E81,FileList_Src!A:C,3,FALSE),"")</f>
        <v/>
      </c>
      <c r="G81" s="264"/>
    </row>
    <row r="82" spans="1:7">
      <c r="A82" s="271"/>
      <c r="B82" s="53" t="s">
        <v>316</v>
      </c>
      <c r="C82" s="204"/>
      <c r="D82" s="54" t="str">
        <f>IF(E82="","",IF(SUM(COUNTIF(領域1!E:E,E:E),COUNTIF(領域2!E:E,E:E),COUNTIF(領域3!E:E,E:E),COUNTIF(領域4!E:E,E:E),COUNTIF(領域5!E:E,E:E),COUNTIF($E$1:E82,E:E))&gt;1,"再掲",""))</f>
        <v/>
      </c>
      <c r="E82" s="70"/>
      <c r="F82" s="205" t="str">
        <f>IFERROR(VLOOKUP(E82,FileList_Src!A:C,3,FALSE),"")</f>
        <v/>
      </c>
      <c r="G82" s="264"/>
    </row>
    <row r="83" spans="1:7">
      <c r="A83" s="271"/>
      <c r="B83" s="53" t="str">
        <f>IF(E83="","",E83)</f>
        <v/>
      </c>
      <c r="C83" s="204"/>
      <c r="D83" s="54" t="str">
        <f>IF(E83="","",IF(SUM(COUNTIF(領域1!E:E,E:E),COUNTIF(領域2!E:E,E:E),COUNTIF(領域3!E:E,E:E),COUNTIF(領域4!E:E,E:E),COUNTIF(領域5!E:E,E:E),COUNTIF($E$1:E83,E:E))&gt;1,"再掲",""))</f>
        <v/>
      </c>
      <c r="E83" s="55"/>
      <c r="F83" s="205" t="str">
        <f>IFERROR(VLOOKUP(E83,FileList_Src!A:C,3,FALSE),"")</f>
        <v/>
      </c>
      <c r="G83" s="264"/>
    </row>
    <row r="84" spans="1:7" ht="48">
      <c r="A84" s="272" t="s">
        <v>317</v>
      </c>
      <c r="B84" s="53" t="s">
        <v>208</v>
      </c>
      <c r="C84" s="210"/>
      <c r="D84" s="111" t="str">
        <f>IF(E84="","",IF(SUM(COUNTIF(領域1!E:E,E:E),COUNTIF(領域2!E:E,E:E),COUNTIF(領域3!E:E,E:E),COUNTIF(領域4!E:E,E:E),COUNTIF(領域5!E:E,E:E),COUNTIF($E$1:E84,E:E))&gt;1,"再掲",""))</f>
        <v/>
      </c>
      <c r="E84" s="55"/>
      <c r="F84" s="205" t="str">
        <f>IFERROR(VLOOKUP(E84,FileList_Src!A:C,3,FALSE),"")</f>
        <v/>
      </c>
      <c r="G84" s="264"/>
    </row>
    <row r="85" spans="1:7">
      <c r="A85" s="272"/>
      <c r="B85" s="53" t="str">
        <f>IF(E85="","",E85)</f>
        <v/>
      </c>
      <c r="C85" s="204"/>
      <c r="D85" s="111" t="str">
        <f>IF(E85="","",IF(SUM(COUNTIF(領域1!E:E,E:E),COUNTIF(領域2!E:E,E:E),COUNTIF(領域3!E:E,E:E),COUNTIF(領域4!E:E,E:E),COUNTIF(領域5!E:E,E:E),COUNTIF($E$1:E85,E:E))&gt;1,"再掲",""))</f>
        <v/>
      </c>
      <c r="E85" s="55"/>
      <c r="F85" s="205" t="str">
        <f>IFERROR(VLOOKUP(E85,FileList_Src!A:C,3,FALSE),"")</f>
        <v/>
      </c>
      <c r="G85" s="264"/>
    </row>
    <row r="86" spans="1:7">
      <c r="A86" s="272"/>
      <c r="B86" s="53" t="s">
        <v>209</v>
      </c>
      <c r="C86" s="204"/>
      <c r="D86" s="111" t="str">
        <f>IF(E86="","",IF(SUM(COUNTIF(領域1!E:E,E:E),COUNTIF(領域2!E:E,E:E),COUNTIF(領域3!E:E,E:E),COUNTIF(領域4!E:E,E:E),COUNTIF(領域5!E:E,E:E),COUNTIF($E$1:E86,E:E))&gt;1,"再掲",""))</f>
        <v/>
      </c>
      <c r="E86" s="55"/>
      <c r="F86" s="205" t="str">
        <f>IFERROR(VLOOKUP(E86,FileList_Src!A:C,3,FALSE),"")</f>
        <v/>
      </c>
      <c r="G86" s="264"/>
    </row>
    <row r="87" spans="1:7">
      <c r="A87" s="268"/>
      <c r="B87" s="53" t="str">
        <f>IF(E87="","",E87)</f>
        <v/>
      </c>
      <c r="C87" s="204"/>
      <c r="D87" s="54" t="str">
        <f>IF(E87="","",IF(SUM(COUNTIF(領域1!E:E,E:E),COUNTIF(領域2!E:E,E:E),COUNTIF(領域3!E:E,E:E),COUNTIF(領域4!E:E,E:E),COUNTIF(領域5!E:E,E:E),COUNTIF($E$1:E87,E:E))&gt;1,"再掲",""))</f>
        <v/>
      </c>
      <c r="E87" s="70"/>
      <c r="F87" s="205" t="str">
        <f>IFERROR(VLOOKUP(E87,FileList_Src!A:C,3,FALSE),"")</f>
        <v/>
      </c>
      <c r="G87" s="264"/>
    </row>
    <row r="88" spans="1:7" ht="24">
      <c r="A88" s="268"/>
      <c r="B88" s="53" t="s">
        <v>210</v>
      </c>
      <c r="C88" s="204"/>
      <c r="D88" s="54" t="str">
        <f>IF(E88="","",IF(SUM(COUNTIF(領域1!E:E,E:E),COUNTIF(領域2!E:E,E:E),COUNTIF(領域3!E:E,E:E),COUNTIF(領域4!E:E,E:E),COUNTIF(領域5!E:E,E:E),COUNTIF($E$1:E88,E:E))&gt;1,"再掲",""))</f>
        <v/>
      </c>
      <c r="E88" s="70"/>
      <c r="F88" s="205" t="str">
        <f>IFERROR(VLOOKUP(E88,FileList_Src!A:C,3,FALSE),"")</f>
        <v/>
      </c>
      <c r="G88" s="264"/>
    </row>
    <row r="89" spans="1:7">
      <c r="A89" s="270"/>
      <c r="B89" s="53" t="str">
        <f>IF(E89="","",E89)</f>
        <v/>
      </c>
      <c r="C89" s="206"/>
      <c r="D89" s="62" t="str">
        <f>IF(E89="","",IF(SUM(COUNTIF(領域1!E:E,E:E),COUNTIF(領域2!E:E,E:E),COUNTIF(領域3!E:E,E:E),COUNTIF(領域4!E:E,E:E),COUNTIF(領域5!E:E,E:E),COUNTIF($E$1:E89,E:E))&gt;1,"再掲",""))</f>
        <v/>
      </c>
      <c r="E89" s="55"/>
      <c r="F89" s="205" t="str">
        <f>IFERROR(VLOOKUP(E89,FileList_Src!A:C,3,FALSE),"")</f>
        <v/>
      </c>
      <c r="G89" s="264"/>
    </row>
    <row r="90" spans="1:7">
      <c r="A90" s="243" t="s">
        <v>330</v>
      </c>
      <c r="B90" s="244"/>
      <c r="C90" s="244"/>
      <c r="D90" s="245"/>
      <c r="E90" s="55"/>
      <c r="F90" s="56" t="str">
        <f>IFERROR(VLOOKUP(E90,FileList_Src!A:C,3,FALSE),"")</f>
        <v/>
      </c>
      <c r="G90" s="264"/>
    </row>
    <row r="91" spans="1:7">
      <c r="A91" s="246" t="s">
        <v>402</v>
      </c>
      <c r="B91" s="247"/>
      <c r="C91" s="247"/>
      <c r="D91" s="217"/>
      <c r="E91" s="55"/>
      <c r="F91" s="56" t="str">
        <f>IFERROR(VLOOKUP(E91,FileList_Src!A:C,3,FALSE),"")</f>
        <v/>
      </c>
      <c r="G91" s="264"/>
    </row>
    <row r="92" spans="1:7">
      <c r="A92" s="246" t="s">
        <v>402</v>
      </c>
      <c r="B92" s="247"/>
      <c r="C92" s="247"/>
      <c r="D92" s="217"/>
      <c r="E92" s="55"/>
      <c r="F92" s="56" t="str">
        <f>IFERROR(VLOOKUP(E92,FileList_Src!A:C,3,FALSE),"")</f>
        <v/>
      </c>
      <c r="G92" s="264"/>
    </row>
    <row r="93" spans="1:7" ht="13.5" customHeight="1">
      <c r="A93" s="229" t="s">
        <v>28</v>
      </c>
      <c r="B93" s="230"/>
      <c r="C93" s="230"/>
      <c r="D93" s="231"/>
      <c r="E93" s="55"/>
      <c r="F93" s="56" t="str">
        <f>IFERROR(VLOOKUP(E93,FileList_Src!A:C,3,FALSE),"")</f>
        <v/>
      </c>
      <c r="G93" s="264"/>
    </row>
    <row r="94" spans="1:7">
      <c r="A94" s="63" t="s">
        <v>84</v>
      </c>
      <c r="B94" s="189"/>
      <c r="C94" s="64"/>
      <c r="D94" s="65"/>
      <c r="E94" s="55"/>
      <c r="F94" s="56" t="str">
        <f>IFERROR(VLOOKUP(E94,FileList_Src!A:C,3,FALSE),"")</f>
        <v/>
      </c>
      <c r="G94" s="264"/>
    </row>
    <row r="95" spans="1:7">
      <c r="A95" s="229" t="s">
        <v>392</v>
      </c>
      <c r="B95" s="230"/>
      <c r="C95" s="230"/>
      <c r="D95" s="231"/>
      <c r="E95" s="55"/>
      <c r="F95" s="56" t="str">
        <f>IFERROR(VLOOKUP(E95,FileList_Src!A:C,3,FALSE),"")</f>
        <v/>
      </c>
      <c r="G95" s="264"/>
    </row>
    <row r="96" spans="1:7">
      <c r="A96" s="246" t="s">
        <v>402</v>
      </c>
      <c r="B96" s="247"/>
      <c r="C96" s="247"/>
      <c r="D96" s="217"/>
      <c r="E96" s="55"/>
      <c r="F96" s="56" t="str">
        <f>IFERROR(VLOOKUP(E96,FileList_Src!A:C,3,FALSE),"")</f>
        <v/>
      </c>
      <c r="G96" s="264"/>
    </row>
    <row r="97" spans="1:7">
      <c r="A97" s="235" t="s">
        <v>399</v>
      </c>
      <c r="B97" s="118" t="str">
        <f>IF(E97="","",E97)</f>
        <v/>
      </c>
      <c r="C97" s="187"/>
      <c r="D97" s="54" t="str">
        <f>IF(E97="","",IF(SUM(COUNTIF(領域1!E:E,E:E),COUNTIF(領域2!E:E,E:E),COUNTIF(領域3!E:E,E:E),COUNTIF(領域4!E:E,E:E),COUNTIF(領域5!E:E,E:E),COUNTIF($E$1:E97,E:E))&gt;1,"再掲",""))</f>
        <v/>
      </c>
      <c r="E97" s="55"/>
      <c r="F97" s="56" t="str">
        <f>IFERROR(VLOOKUP(E97,FileList_Src!A:C,3,FALSE),"")</f>
        <v/>
      </c>
      <c r="G97" s="264"/>
    </row>
    <row r="98" spans="1:7">
      <c r="A98" s="236"/>
      <c r="B98" s="181" t="str">
        <f>IF(E98="","",E98)</f>
        <v/>
      </c>
      <c r="C98" s="179"/>
      <c r="D98" s="54" t="str">
        <f>IF(E98="","",IF(SUM(COUNTIF(領域1!E:E,E:E),COUNTIF(領域2!E:E,E:E),COUNTIF(領域3!E:E,E:E),COUNTIF(領域4!E:E,E:E),COUNTIF(領域5!E:E,E:E),COUNTIF($E$1:E98,E:E))&gt;1,"再掲",""))</f>
        <v/>
      </c>
      <c r="E98" s="55"/>
      <c r="F98" s="56" t="str">
        <f>IFERROR(VLOOKUP(E98,FileList_Src!A:C,3,FALSE),"")</f>
        <v/>
      </c>
      <c r="G98" s="264"/>
    </row>
    <row r="99" spans="1:7" ht="13.5" customHeight="1">
      <c r="A99" s="229" t="s">
        <v>393</v>
      </c>
      <c r="B99" s="230"/>
      <c r="C99" s="230"/>
      <c r="D99" s="231"/>
      <c r="E99" s="55"/>
      <c r="F99" s="56" t="str">
        <f>IFERROR(VLOOKUP(E99,FileList_Src!A:C,3,FALSE),"")</f>
        <v/>
      </c>
      <c r="G99" s="264"/>
    </row>
    <row r="100" spans="1:7">
      <c r="A100" s="246" t="s">
        <v>402</v>
      </c>
      <c r="B100" s="247"/>
      <c r="C100" s="247"/>
      <c r="D100" s="217"/>
      <c r="E100" s="55"/>
      <c r="F100" s="56" t="str">
        <f>IFERROR(VLOOKUP(E100,FileList_Src!A:C,3,FALSE),"")</f>
        <v/>
      </c>
      <c r="G100" s="264"/>
    </row>
    <row r="101" spans="1:7">
      <c r="A101" s="267" t="s">
        <v>211</v>
      </c>
      <c r="B101" s="273"/>
      <c r="C101" s="273"/>
      <c r="D101" s="190"/>
      <c r="E101" s="71"/>
      <c r="F101" s="205" t="str">
        <f>IFERROR(VLOOKUP(E101,FileList_Src!A:C,3,FALSE),"")</f>
        <v/>
      </c>
      <c r="G101" s="264"/>
    </row>
    <row r="102" spans="1:7">
      <c r="A102" s="49" t="s">
        <v>116</v>
      </c>
      <c r="B102" s="149" t="s">
        <v>13</v>
      </c>
      <c r="C102" s="50" t="s">
        <v>14</v>
      </c>
      <c r="D102" s="51" t="s">
        <v>26</v>
      </c>
      <c r="E102" s="72"/>
      <c r="F102" s="205" t="str">
        <f>IFERROR(VLOOKUP(E102,FileList_Src!A:C,3,FALSE),"")</f>
        <v/>
      </c>
      <c r="G102" s="264"/>
    </row>
    <row r="103" spans="1:7">
      <c r="A103" s="268" t="s">
        <v>212</v>
      </c>
      <c r="B103" s="53" t="s">
        <v>213</v>
      </c>
      <c r="C103" s="208"/>
      <c r="D103" s="60" t="str">
        <f>IF(E103="","",IF(SUM(COUNTIF(領域1!E:E,E:E),COUNTIF(領域2!E:E,E:E),COUNTIF(領域3!E:E,E:E),COUNTIF(領域4!E:E,E:E),COUNTIF(領域5!E:E,E:E),COUNTIF($E$1:E103,E:E))&gt;1,"再掲",""))</f>
        <v/>
      </c>
      <c r="E103" s="70"/>
      <c r="F103" s="205" t="str">
        <f>IFERROR(VLOOKUP(E103,FileList_Src!A:C,3,FALSE),"")</f>
        <v/>
      </c>
      <c r="G103" s="264"/>
    </row>
    <row r="104" spans="1:7">
      <c r="A104" s="268"/>
      <c r="B104" s="53" t="str">
        <f>IF(E104="","",E104)</f>
        <v/>
      </c>
      <c r="C104" s="208"/>
      <c r="D104" s="60" t="str">
        <f>IF(E104="","",IF(SUM(COUNTIF(領域1!E:E,E:E),COUNTIF(領域2!E:E,E:E),COUNTIF(領域3!E:E,E:E),COUNTIF(領域4!E:E,E:E),COUNTIF(領域5!E:E,E:E),COUNTIF($E$1:E104,E:E))&gt;1,"再掲",""))</f>
        <v/>
      </c>
      <c r="E104" s="70"/>
      <c r="F104" s="205" t="str">
        <f>IFERROR(VLOOKUP(E104,FileList_Src!A:C,3,FALSE),"")</f>
        <v/>
      </c>
      <c r="G104" s="264"/>
    </row>
    <row r="105" spans="1:7">
      <c r="A105" s="268" t="s">
        <v>318</v>
      </c>
      <c r="B105" s="53" t="s">
        <v>213</v>
      </c>
      <c r="C105" s="208"/>
      <c r="D105" s="60" t="str">
        <f>IF(E105="","",IF(SUM(COUNTIF(領域1!E:E,E:E),COUNTIF(領域2!E:E,E:E),COUNTIF(領域3!E:E,E:E),COUNTIF(領域4!E:E,E:E),COUNTIF(領域5!E:E,E:E),COUNTIF($E$1:E105,E:E))&gt;1,"再掲",""))</f>
        <v/>
      </c>
      <c r="E105" s="70"/>
      <c r="F105" s="205" t="str">
        <f>IFERROR(VLOOKUP(E105,FileList_Src!A:C,3,FALSE),"")</f>
        <v/>
      </c>
      <c r="G105" s="264"/>
    </row>
    <row r="106" spans="1:7">
      <c r="A106" s="268"/>
      <c r="B106" s="53" t="str">
        <f>IF(E106="","",E106)</f>
        <v/>
      </c>
      <c r="C106" s="208"/>
      <c r="D106" s="60" t="str">
        <f>IF(E106="","",IF(SUM(COUNTIF(領域1!E:E,E:E),COUNTIF(領域2!E:E,E:E),COUNTIF(領域3!E:E,E:E),COUNTIF(領域4!E:E,E:E),COUNTIF(領域5!E:E,E:E),COUNTIF($E$1:E106,E:E))&gt;1,"再掲",""))</f>
        <v/>
      </c>
      <c r="E106" s="70"/>
      <c r="F106" s="205" t="str">
        <f>IFERROR(VLOOKUP(E106,FileList_Src!A:C,3,FALSE),"")</f>
        <v/>
      </c>
      <c r="G106" s="264"/>
    </row>
    <row r="107" spans="1:7">
      <c r="A107" s="268"/>
      <c r="B107" s="53" t="s">
        <v>356</v>
      </c>
      <c r="C107" s="208"/>
      <c r="D107" s="60" t="str">
        <f>IF(E107="","",IF(SUM(COUNTIF(領域1!E:E,E:E),COUNTIF(領域2!E:E,E:E),COUNTIF(領域3!E:E,E:E),COUNTIF(領域4!E:E,E:E),COUNTIF(領域5!E:E,E:E),COUNTIF($E$1:E107,E:E))&gt;1,"再掲",""))</f>
        <v/>
      </c>
      <c r="E107" s="70"/>
      <c r="F107" s="205" t="str">
        <f>IFERROR(VLOOKUP(E107,FileList_Src!A:C,3,FALSE),"")</f>
        <v/>
      </c>
      <c r="G107" s="264"/>
    </row>
    <row r="108" spans="1:7">
      <c r="A108" s="268"/>
      <c r="B108" s="53" t="str">
        <f>IF(E108="","",E108)</f>
        <v/>
      </c>
      <c r="C108" s="208"/>
      <c r="D108" s="60" t="str">
        <f>IF(E108="","",IF(SUM(COUNTIF(領域1!E:E,E:E),COUNTIF(領域2!E:E,E:E),COUNTIF(領域3!E:E,E:E),COUNTIF(領域4!E:E,E:E),COUNTIF(領域5!E:E,E:E),COUNTIF($E$1:E108,E:E))&gt;1,"再掲",""))</f>
        <v/>
      </c>
      <c r="E108" s="70"/>
      <c r="F108" s="205" t="str">
        <f>IFERROR(VLOOKUP(E108,FileList_Src!A:C,3,FALSE),"")</f>
        <v/>
      </c>
      <c r="G108" s="264"/>
    </row>
    <row r="109" spans="1:7" ht="24">
      <c r="A109" s="268"/>
      <c r="B109" s="53" t="s">
        <v>358</v>
      </c>
      <c r="C109" s="208"/>
      <c r="D109" s="60" t="str">
        <f>IF(E109="","",IF(SUM(COUNTIF(領域1!E:E,E:E),COUNTIF(領域2!E:E,E:E),COUNTIF(領域3!E:E,E:E),COUNTIF(領域4!E:E,E:E),COUNTIF(領域5!E:E,E:E),COUNTIF($E$1:E109,E:E))&gt;1,"再掲",""))</f>
        <v/>
      </c>
      <c r="E109" s="70"/>
      <c r="F109" s="205" t="str">
        <f>IFERROR(VLOOKUP(E109,FileList_Src!A:C,3,FALSE),"")</f>
        <v/>
      </c>
      <c r="G109" s="264"/>
    </row>
    <row r="110" spans="1:7">
      <c r="A110" s="268"/>
      <c r="B110" s="53" t="str">
        <f>IF(E110="","",E110)</f>
        <v/>
      </c>
      <c r="C110" s="208"/>
      <c r="D110" s="60" t="str">
        <f>IF(E110="","",IF(SUM(COUNTIF(領域1!E:E,E:E),COUNTIF(領域2!E:E,E:E),COUNTIF(領域3!E:E,E:E),COUNTIF(領域4!E:E,E:E),COUNTIF(領域5!E:E,E:E),COUNTIF($E$1:E110,E:E))&gt;1,"再掲",""))</f>
        <v/>
      </c>
      <c r="E110" s="70"/>
      <c r="F110" s="205" t="str">
        <f>IFERROR(VLOOKUP(E110,FileList_Src!A:C,3,FALSE),"")</f>
        <v/>
      </c>
      <c r="G110" s="264"/>
    </row>
    <row r="111" spans="1:7" ht="24">
      <c r="A111" s="268" t="s">
        <v>214</v>
      </c>
      <c r="B111" s="53" t="s">
        <v>358</v>
      </c>
      <c r="C111" s="208"/>
      <c r="D111" s="60" t="str">
        <f>IF(E111="","",IF(SUM(COUNTIF(領域1!E:E,E:E),COUNTIF(領域2!E:E,E:E),COUNTIF(領域3!E:E,E:E),COUNTIF(領域4!E:E,E:E),COUNTIF(領域5!E:E,E:E),COUNTIF($E$1:E111,E:E))&gt;1,"再掲",""))</f>
        <v/>
      </c>
      <c r="E111" s="70"/>
      <c r="F111" s="205" t="str">
        <f>IFERROR(VLOOKUP(E111,FileList_Src!A:C,3,FALSE),"")</f>
        <v/>
      </c>
      <c r="G111" s="264"/>
    </row>
    <row r="112" spans="1:7">
      <c r="A112" s="268"/>
      <c r="B112" s="53" t="str">
        <f>IF(E112="","",E112)</f>
        <v/>
      </c>
      <c r="C112" s="208"/>
      <c r="D112" s="60" t="str">
        <f>IF(E112="","",IF(SUM(COUNTIF(領域1!E:E,E:E),COUNTIF(領域2!E:E,E:E),COUNTIF(領域3!E:E,E:E),COUNTIF(領域4!E:E,E:E),COUNTIF(領域5!E:E,E:E),COUNTIF($E$1:E112,E:E))&gt;1,"再掲",""))</f>
        <v/>
      </c>
      <c r="E112" s="70"/>
      <c r="F112" s="205" t="str">
        <f>IFERROR(VLOOKUP(E112,FileList_Src!A:C,3,FALSE),"")</f>
        <v/>
      </c>
      <c r="G112" s="264"/>
    </row>
    <row r="113" spans="1:7" ht="24">
      <c r="A113" s="268"/>
      <c r="B113" s="53" t="s">
        <v>357</v>
      </c>
      <c r="C113" s="208"/>
      <c r="D113" s="60" t="str">
        <f>IF(E113="","",IF(SUM(COUNTIF(領域1!E:E,E:E),COUNTIF(領域2!E:E,E:E),COUNTIF(領域3!E:E,E:E),COUNTIF(領域4!E:E,E:E),COUNTIF(領域5!E:E,E:E),COUNTIF($E$1:E113,E:E))&gt;1,"再掲",""))</f>
        <v/>
      </c>
      <c r="E113" s="70"/>
      <c r="F113" s="205" t="str">
        <f>IFERROR(VLOOKUP(E113,FileList_Src!A:C,3,FALSE),"")</f>
        <v/>
      </c>
      <c r="G113" s="264"/>
    </row>
    <row r="114" spans="1:7">
      <c r="A114" s="268"/>
      <c r="B114" s="53" t="str">
        <f>IF(E114="","",E114)</f>
        <v/>
      </c>
      <c r="C114" s="208"/>
      <c r="D114" s="60" t="str">
        <f>IF(E114="","",IF(SUM(COUNTIF(領域1!E:E,E:E),COUNTIF(領域2!E:E,E:E),COUNTIF(領域3!E:E,E:E),COUNTIF(領域4!E:E,E:E),COUNTIF(領域5!E:E,E:E),COUNTIF($E$1:E114,E:E))&gt;1,"再掲",""))</f>
        <v/>
      </c>
      <c r="E114" s="70"/>
      <c r="F114" s="205" t="str">
        <f>IFERROR(VLOOKUP(E114,FileList_Src!A:C,3,FALSE),"")</f>
        <v/>
      </c>
      <c r="G114" s="264"/>
    </row>
    <row r="115" spans="1:7">
      <c r="A115" s="268"/>
      <c r="B115" s="53" t="s">
        <v>319</v>
      </c>
      <c r="C115" s="208"/>
      <c r="D115" s="60" t="str">
        <f>IF(E115="","",IF(SUM(COUNTIF(領域1!E:E,E:E),COUNTIF(領域2!E:E,E:E),COUNTIF(領域3!E:E,E:E),COUNTIF(領域4!E:E,E:E),COUNTIF(領域5!E:E,E:E),COUNTIF($E$1:E115,E:E))&gt;1,"再掲",""))</f>
        <v/>
      </c>
      <c r="E115" s="70"/>
      <c r="F115" s="205" t="str">
        <f>IFERROR(VLOOKUP(E115,FileList_Src!A:C,3,FALSE),"")</f>
        <v/>
      </c>
      <c r="G115" s="264"/>
    </row>
    <row r="116" spans="1:7">
      <c r="A116" s="268"/>
      <c r="B116" s="53" t="str">
        <f>IF(E116="","",E116)</f>
        <v/>
      </c>
      <c r="C116" s="208"/>
      <c r="D116" s="60" t="str">
        <f>IF(E116="","",IF(SUM(COUNTIF(領域1!E:E,E:E),COUNTIF(領域2!E:E,E:E),COUNTIF(領域3!E:E,E:E),COUNTIF(領域4!E:E,E:E),COUNTIF(領域5!E:E,E:E),COUNTIF($E$1:E116,E:E))&gt;1,"再掲",""))</f>
        <v/>
      </c>
      <c r="E116" s="70"/>
      <c r="F116" s="205" t="str">
        <f>IFERROR(VLOOKUP(E116,FileList_Src!A:C,3,FALSE),"")</f>
        <v/>
      </c>
      <c r="G116" s="264"/>
    </row>
    <row r="117" spans="1:7">
      <c r="A117" s="268"/>
      <c r="B117" s="53" t="s">
        <v>320</v>
      </c>
      <c r="C117" s="208"/>
      <c r="D117" s="60" t="str">
        <f>IF(E117="","",IF(SUM(COUNTIF(領域1!E:E,E:E),COUNTIF(領域2!E:E,E:E),COUNTIF(領域3!E:E,E:E),COUNTIF(領域4!E:E,E:E),COUNTIF(領域5!E:E,E:E),COUNTIF($E$1:E117,E:E))&gt;1,"再掲",""))</f>
        <v/>
      </c>
      <c r="E117" s="70"/>
      <c r="F117" s="205" t="str">
        <f>IFERROR(VLOOKUP(E117,FileList_Src!A:C,3,FALSE),"")</f>
        <v/>
      </c>
      <c r="G117" s="264"/>
    </row>
    <row r="118" spans="1:7">
      <c r="A118" s="268"/>
      <c r="B118" s="53" t="str">
        <f>IF(E118="","",E118)</f>
        <v/>
      </c>
      <c r="C118" s="208"/>
      <c r="D118" s="60" t="str">
        <f>IF(E118="","",IF(SUM(COUNTIF(領域1!E:E,E:E),COUNTIF(領域2!E:E,E:E),COUNTIF(領域3!E:E,E:E),COUNTIF(領域4!E:E,E:E),COUNTIF(領域5!E:E,E:E),COUNTIF($E$1:E118,E:E))&gt;1,"再掲",""))</f>
        <v/>
      </c>
      <c r="E118" s="70"/>
      <c r="F118" s="205" t="str">
        <f>IFERROR(VLOOKUP(E118,FileList_Src!A:C,3,FALSE),"")</f>
        <v/>
      </c>
      <c r="G118" s="264"/>
    </row>
    <row r="119" spans="1:7">
      <c r="A119" s="268" t="s">
        <v>359</v>
      </c>
      <c r="B119" s="53" t="s">
        <v>321</v>
      </c>
      <c r="C119" s="208"/>
      <c r="D119" s="60" t="str">
        <f>IF(E119="","",IF(SUM(COUNTIF(領域1!E:E,E:E),COUNTIF(領域2!E:E,E:E),COUNTIF(領域3!E:E,E:E),COUNTIF(領域4!E:E,E:E),COUNTIF(領域5!E:E,E:E),COUNTIF($E$1:E119,E:E))&gt;1,"再掲",""))</f>
        <v/>
      </c>
      <c r="E119" s="70"/>
      <c r="F119" s="205" t="str">
        <f>IFERROR(VLOOKUP(E119,FileList_Src!A:C,3,FALSE),"")</f>
        <v/>
      </c>
      <c r="G119" s="264"/>
    </row>
    <row r="120" spans="1:7">
      <c r="A120" s="268"/>
      <c r="B120" s="53" t="str">
        <f>IF(E120="","",E120)</f>
        <v/>
      </c>
      <c r="C120" s="208"/>
      <c r="D120" s="60" t="str">
        <f>IF(E120="","",IF(SUM(COUNTIF(領域1!E:E,E:E),COUNTIF(領域2!E:E,E:E),COUNTIF(領域3!E:E,E:E),COUNTIF(領域4!E:E,E:E),COUNTIF(領域5!E:E,E:E),COUNTIF($E$1:E120,E:E))&gt;1,"再掲",""))</f>
        <v/>
      </c>
      <c r="E120" s="70"/>
      <c r="F120" s="205" t="str">
        <f>IFERROR(VLOOKUP(E120,FileList_Src!A:C,3,FALSE),"")</f>
        <v/>
      </c>
      <c r="G120" s="264"/>
    </row>
    <row r="121" spans="1:7" ht="24">
      <c r="A121" s="268"/>
      <c r="B121" s="53" t="s">
        <v>358</v>
      </c>
      <c r="C121" s="208"/>
      <c r="D121" s="60" t="str">
        <f>IF(E121="","",IF(SUM(COUNTIF(領域1!E:E,E:E),COUNTIF(領域2!E:E,E:E),COUNTIF(領域3!E:E,E:E),COUNTIF(領域4!E:E,E:E),COUNTIF(領域5!E:E,E:E),COUNTIF($E$1:E121,E:E))&gt;1,"再掲",""))</f>
        <v/>
      </c>
      <c r="E121" s="70"/>
      <c r="F121" s="205" t="str">
        <f>IFERROR(VLOOKUP(E121,FileList_Src!A:C,3,FALSE),"")</f>
        <v/>
      </c>
      <c r="G121" s="264"/>
    </row>
    <row r="122" spans="1:7">
      <c r="A122" s="268"/>
      <c r="B122" s="53" t="str">
        <f>IF(E122="","",E122)</f>
        <v/>
      </c>
      <c r="C122" s="208"/>
      <c r="D122" s="60" t="str">
        <f>IF(E122="","",IF(SUM(COUNTIF(領域1!E:E,E:E),COUNTIF(領域2!E:E,E:E),COUNTIF(領域3!E:E,E:E),COUNTIF(領域4!E:E,E:E),COUNTIF(領域5!E:E,E:E),COUNTIF($E$1:E122,E:E))&gt;1,"再掲",""))</f>
        <v/>
      </c>
      <c r="E122" s="70"/>
      <c r="F122" s="205" t="str">
        <f>IFERROR(VLOOKUP(E122,FileList_Src!A:C,3,FALSE),"")</f>
        <v/>
      </c>
      <c r="G122" s="264"/>
    </row>
    <row r="123" spans="1:7">
      <c r="A123" s="268" t="s">
        <v>215</v>
      </c>
      <c r="B123" s="53" t="s">
        <v>216</v>
      </c>
      <c r="C123" s="208"/>
      <c r="D123" s="60" t="str">
        <f>IF(E123="","",IF(SUM(COUNTIF(領域1!E:E,E:E),COUNTIF(領域2!E:E,E:E),COUNTIF(領域3!E:E,E:E),COUNTIF(領域4!E:E,E:E),COUNTIF(領域5!E:E,E:E),COUNTIF($E$1:E123,E:E))&gt;1,"再掲",""))</f>
        <v/>
      </c>
      <c r="E123" s="70"/>
      <c r="F123" s="205" t="str">
        <f>IFERROR(VLOOKUP(E123,FileList_Src!A:C,3,FALSE),"")</f>
        <v/>
      </c>
      <c r="G123" s="264"/>
    </row>
    <row r="124" spans="1:7">
      <c r="A124" s="268"/>
      <c r="B124" s="53" t="str">
        <f>IF(E124="","",E124)</f>
        <v/>
      </c>
      <c r="C124" s="208"/>
      <c r="D124" s="60" t="str">
        <f>IF(E124="","",IF(SUM(COUNTIF(領域1!E:E,E:E),COUNTIF(領域2!E:E,E:E),COUNTIF(領域3!E:E,E:E),COUNTIF(領域4!E:E,E:E),COUNTIF(領域5!E:E,E:E),COUNTIF($E$1:E124,E:E))&gt;1,"再掲",""))</f>
        <v/>
      </c>
      <c r="E124" s="70"/>
      <c r="F124" s="205"/>
      <c r="G124" s="264"/>
    </row>
    <row r="125" spans="1:7">
      <c r="A125" s="268"/>
      <c r="B125" s="53" t="str">
        <f>IF(E125="","",E125)</f>
        <v/>
      </c>
      <c r="C125" s="208"/>
      <c r="D125" s="60" t="str">
        <f>IF(E125="","",IF(SUM(COUNTIF(領域1!E:E,E:E),COUNTIF(領域2!E:E,E:E),COUNTIF(領域3!E:E,E:E),COUNTIF(領域4!E:E,E:E),COUNTIF(領域5!E:E,E:E),COUNTIF($E$1:E125,E:E))&gt;1,"再掲",""))</f>
        <v/>
      </c>
      <c r="E125" s="70"/>
      <c r="F125" s="205" t="str">
        <f>IFERROR(VLOOKUP(E125,FileList_Src!A:C,3,FALSE),"")</f>
        <v/>
      </c>
      <c r="G125" s="264"/>
    </row>
    <row r="126" spans="1:7">
      <c r="A126" s="269" t="s">
        <v>322</v>
      </c>
      <c r="B126" s="53" t="s">
        <v>217</v>
      </c>
      <c r="C126" s="208"/>
      <c r="D126" s="60" t="str">
        <f>IF(E126="","",IF(SUM(COUNTIF(領域1!E:E,E:E),COUNTIF(領域2!E:E,E:E),COUNTIF(領域3!E:E,E:E),COUNTIF(領域4!E:E,E:E),COUNTIF(領域5!E:E,E:E),COUNTIF($E$1:E126,E:E))&gt;1,"再掲",""))</f>
        <v/>
      </c>
      <c r="E126" s="70"/>
      <c r="F126" s="205" t="str">
        <f>IFERROR(VLOOKUP(E126,FileList_Src!A:C,3,FALSE),"")</f>
        <v/>
      </c>
      <c r="G126" s="264"/>
    </row>
    <row r="127" spans="1:7">
      <c r="A127" s="271"/>
      <c r="B127" s="53" t="str">
        <f>IF(E127="","",E127)</f>
        <v/>
      </c>
      <c r="C127" s="208"/>
      <c r="D127" s="60" t="str">
        <f>IF(E127="","",IF(SUM(COUNTIF(領域1!E:E,E:E),COUNTIF(領域2!E:E,E:E),COUNTIF(領域3!E:E,E:E),COUNTIF(領域4!E:E,E:E),COUNTIF(領域5!E:E,E:E),COUNTIF($E$1:E127,E:E))&gt;1,"再掲",""))</f>
        <v/>
      </c>
      <c r="E127" s="70"/>
      <c r="F127" s="205" t="str">
        <f>IFERROR(VLOOKUP(E127,FileList_Src!A:C,3,FALSE),"")</f>
        <v/>
      </c>
      <c r="G127" s="264"/>
    </row>
    <row r="128" spans="1:7">
      <c r="A128" s="272"/>
      <c r="B128" s="53" t="str">
        <f>IF(E128="","",E128)</f>
        <v/>
      </c>
      <c r="C128" s="208"/>
      <c r="D128" s="60" t="str">
        <f>IF(E128="","",IF(SUM(COUNTIF(領域1!E:E,E:E),COUNTIF(領域2!E:E,E:E),COUNTIF(領域3!E:E,E:E),COUNTIF(領域4!E:E,E:E),COUNTIF(領域5!E:E,E:E),COUNTIF($E$1:E128,E:E))&gt;1,"再掲",""))</f>
        <v/>
      </c>
      <c r="E128" s="209"/>
      <c r="F128" s="205" t="str">
        <f>IFERROR(VLOOKUP(E128,FileList_Src!A:C,3,FALSE),"")</f>
        <v/>
      </c>
      <c r="G128" s="264"/>
    </row>
    <row r="129" spans="1:7">
      <c r="A129" s="268" t="s">
        <v>360</v>
      </c>
      <c r="B129" s="53" t="s">
        <v>218</v>
      </c>
      <c r="C129" s="208"/>
      <c r="D129" s="60" t="str">
        <f>IF(E129="","",IF(SUM(COUNTIF(領域1!E:E,E:E),COUNTIF(領域2!E:E,E:E),COUNTIF(領域3!E:E,E:E),COUNTIF(領域4!E:E,E:E),COUNTIF(領域5!E:E,E:E),COUNTIF($E$1:E129,E:E))&gt;1,"再掲",""))</f>
        <v/>
      </c>
      <c r="E129" s="70"/>
      <c r="F129" s="205" t="str">
        <f>IFERROR(VLOOKUP(E129,FileList_Src!A:C,3,FALSE),"")</f>
        <v/>
      </c>
      <c r="G129" s="264"/>
    </row>
    <row r="130" spans="1:7">
      <c r="A130" s="268"/>
      <c r="B130" s="53" t="str">
        <f>IF(E130="","",E130)</f>
        <v/>
      </c>
      <c r="C130" s="208"/>
      <c r="D130" s="60" t="str">
        <f>IF(E130="","",IF(SUM(COUNTIF(領域1!E:E,E:E),COUNTIF(領域2!E:E,E:E),COUNTIF(領域3!E:E,E:E),COUNTIF(領域4!E:E,E:E),COUNTIF(領域5!E:E,E:E),COUNTIF($E$1:E130,E:E))&gt;1,"再掲",""))</f>
        <v/>
      </c>
      <c r="E130" s="70"/>
      <c r="F130" s="205" t="str">
        <f>IFERROR(VLOOKUP(E130,FileList_Src!A:C,3,FALSE),"")</f>
        <v/>
      </c>
      <c r="G130" s="264"/>
    </row>
    <row r="131" spans="1:7" ht="24">
      <c r="A131" s="268" t="s">
        <v>361</v>
      </c>
      <c r="B131" s="53" t="s">
        <v>219</v>
      </c>
      <c r="C131" s="208"/>
      <c r="D131" s="60" t="str">
        <f>IF(E131="","",IF(SUM(COUNTIF(領域1!E:E,E:E),COUNTIF(領域2!E:E,E:E),COUNTIF(領域3!E:E,E:E),COUNTIF(領域4!E:E,E:E),COUNTIF(領域5!E:E,E:E),COUNTIF($E$1:E131,E:E))&gt;1,"再掲",""))</f>
        <v/>
      </c>
      <c r="E131" s="70"/>
      <c r="F131" s="205" t="str">
        <f>IFERROR(VLOOKUP(E131,FileList_Src!A:C,3,FALSE),"")</f>
        <v/>
      </c>
      <c r="G131" s="264"/>
    </row>
    <row r="132" spans="1:7">
      <c r="A132" s="268"/>
      <c r="B132" s="53" t="str">
        <f>IF(E132="","",E132)</f>
        <v/>
      </c>
      <c r="C132" s="208"/>
      <c r="D132" s="60" t="str">
        <f>IF(E132="","",IF(SUM(COUNTIF(領域1!E:E,E:E),COUNTIF(領域2!E:E,E:E),COUNTIF(領域3!E:E,E:E),COUNTIF(領域4!E:E,E:E),COUNTIF(領域5!E:E,E:E),COUNTIF($E$1:E132,E:E))&gt;1,"再掲",""))</f>
        <v/>
      </c>
      <c r="E132" s="70"/>
      <c r="F132" s="205" t="str">
        <f>IFERROR(VLOOKUP(E132,FileList_Src!A:C,3,FALSE),"")</f>
        <v/>
      </c>
      <c r="G132" s="264"/>
    </row>
    <row r="133" spans="1:7" ht="24">
      <c r="A133" s="268"/>
      <c r="B133" s="53" t="s">
        <v>220</v>
      </c>
      <c r="C133" s="208"/>
      <c r="D133" s="60" t="str">
        <f>IF(E133="","",IF(SUM(COUNTIF(領域1!E:E,E:E),COUNTIF(領域2!E:E,E:E),COUNTIF(領域3!E:E,E:E),COUNTIF(領域4!E:E,E:E),COUNTIF(領域5!E:E,E:E),COUNTIF($E$1:E133,E:E))&gt;1,"再掲",""))</f>
        <v/>
      </c>
      <c r="E133" s="70"/>
      <c r="F133" s="205" t="str">
        <f>IFERROR(VLOOKUP(E133,FileList_Src!A:C,3,FALSE),"")</f>
        <v/>
      </c>
      <c r="G133" s="264"/>
    </row>
    <row r="134" spans="1:7">
      <c r="A134" s="268"/>
      <c r="B134" s="53" t="str">
        <f>IF(E134="","",E134)</f>
        <v/>
      </c>
      <c r="C134" s="208"/>
      <c r="D134" s="60" t="str">
        <f>IF(E134="","",IF(SUM(COUNTIF(領域1!E:E,E:E),COUNTIF(領域2!E:E,E:E),COUNTIF(領域3!E:E,E:E),COUNTIF(領域4!E:E,E:E),COUNTIF(領域5!E:E,E:E),COUNTIF($E$1:E134,E:E))&gt;1,"再掲",""))</f>
        <v/>
      </c>
      <c r="E134" s="70"/>
      <c r="F134" s="205" t="str">
        <f>IFERROR(VLOOKUP(E134,FileList_Src!A:C,3,FALSE),"")</f>
        <v/>
      </c>
      <c r="G134" s="264"/>
    </row>
    <row r="135" spans="1:7" ht="24">
      <c r="A135" s="268"/>
      <c r="B135" s="53" t="s">
        <v>221</v>
      </c>
      <c r="C135" s="208"/>
      <c r="D135" s="60" t="str">
        <f>IF(E135="","",IF(SUM(COUNTIF(領域1!E:E,E:E),COUNTIF(領域2!E:E,E:E),COUNTIF(領域3!E:E,E:E),COUNTIF(領域4!E:E,E:E),COUNTIF(領域5!E:E,E:E),COUNTIF($E$1:E135,E:E))&gt;1,"再掲",""))</f>
        <v/>
      </c>
      <c r="E135" s="70"/>
      <c r="F135" s="205" t="str">
        <f>IFERROR(VLOOKUP(E135,FileList_Src!A:C,3,FALSE),"")</f>
        <v/>
      </c>
      <c r="G135" s="264"/>
    </row>
    <row r="136" spans="1:7">
      <c r="A136" s="268"/>
      <c r="B136" s="53" t="str">
        <f>IF(E136="","",E136)</f>
        <v/>
      </c>
      <c r="C136" s="208"/>
      <c r="D136" s="60" t="str">
        <f>IF(E136="","",IF(SUM(COUNTIF(領域1!E:E,E:E),COUNTIF(領域2!E:E,E:E),COUNTIF(領域3!E:E,E:E),COUNTIF(領域4!E:E,E:E),COUNTIF(領域5!E:E,E:E),COUNTIF($E$1:E136,E:E))&gt;1,"再掲",""))</f>
        <v/>
      </c>
      <c r="E136" s="70"/>
      <c r="F136" s="205" t="str">
        <f>IFERROR(VLOOKUP(E136,FileList_Src!A:C,3,FALSE),"")</f>
        <v/>
      </c>
      <c r="G136" s="264"/>
    </row>
    <row r="137" spans="1:7">
      <c r="A137" s="268"/>
      <c r="B137" s="53" t="s">
        <v>222</v>
      </c>
      <c r="C137" s="208"/>
      <c r="D137" s="60" t="str">
        <f>IF(E137="","",IF(SUM(COUNTIF(領域1!E:E,E:E),COUNTIF(領域2!E:E,E:E),COUNTIF(領域3!E:E,E:E),COUNTIF(領域4!E:E,E:E),COUNTIF(領域5!E:E,E:E),COUNTIF($E$1:E137,E:E))&gt;1,"再掲",""))</f>
        <v/>
      </c>
      <c r="E137" s="70"/>
      <c r="F137" s="205" t="str">
        <f>IFERROR(VLOOKUP(E137,FileList_Src!A:C,3,FALSE),"")</f>
        <v/>
      </c>
      <c r="G137" s="264"/>
    </row>
    <row r="138" spans="1:7">
      <c r="A138" s="268"/>
      <c r="B138" s="53" t="str">
        <f>IF(E138="","",E138)</f>
        <v/>
      </c>
      <c r="C138" s="204"/>
      <c r="D138" s="54" t="str">
        <f>IF(E138="","",IF(SUM(COUNTIF(領域1!E:E,E:E),COUNTIF(領域2!E:E,E:E),COUNTIF(領域3!E:E,E:E),COUNTIF(領域4!E:E,E:E),COUNTIF(領域5!E:E,E:E),COUNTIF($E$1:E138,E:E))&gt;1,"再掲",""))</f>
        <v/>
      </c>
      <c r="E138" s="70"/>
      <c r="F138" s="205" t="str">
        <f>IFERROR(VLOOKUP(E138,FileList_Src!A:C,3,FALSE),"")</f>
        <v/>
      </c>
      <c r="G138" s="264"/>
    </row>
    <row r="139" spans="1:7" ht="24">
      <c r="A139" s="268" t="s">
        <v>362</v>
      </c>
      <c r="B139" s="53" t="s">
        <v>223</v>
      </c>
      <c r="C139" s="204"/>
      <c r="D139" s="54" t="str">
        <f>IF(E139="","",IF(SUM(COUNTIF(領域1!E:E,E:E),COUNTIF(領域2!E:E,E:E),COUNTIF(領域3!E:E,E:E),COUNTIF(領域4!E:E,E:E),COUNTIF(領域5!E:E,E:E),COUNTIF($E$1:E139,E:E))&gt;1,"再掲",""))</f>
        <v/>
      </c>
      <c r="E139" s="70"/>
      <c r="F139" s="205" t="str">
        <f>IFERROR(VLOOKUP(E139,FileList_Src!A:C,3,FALSE),"")</f>
        <v/>
      </c>
      <c r="G139" s="264"/>
    </row>
    <row r="140" spans="1:7">
      <c r="A140" s="270"/>
      <c r="B140" s="53" t="str">
        <f>IF(E140="","",E140)</f>
        <v/>
      </c>
      <c r="C140" s="206"/>
      <c r="D140" s="62" t="str">
        <f>IF(E140="","",IF(SUM(COUNTIF(領域1!E:E,E:E),COUNTIF(領域2!E:E,E:E),COUNTIF(領域3!E:E,E:E),COUNTIF(領域4!E:E,E:E),COUNTIF(領域5!E:E,E:E),COUNTIF($E$1:E140,E:E))&gt;1,"再掲",""))</f>
        <v/>
      </c>
      <c r="E140" s="55"/>
      <c r="F140" s="205" t="str">
        <f>IFERROR(VLOOKUP(E140,FileList_Src!A:C,3,FALSE),"")</f>
        <v/>
      </c>
      <c r="G140" s="264"/>
    </row>
    <row r="141" spans="1:7">
      <c r="A141" s="243" t="s">
        <v>330</v>
      </c>
      <c r="B141" s="244"/>
      <c r="C141" s="244"/>
      <c r="D141" s="245"/>
      <c r="E141" s="55"/>
      <c r="F141" s="56" t="str">
        <f>IFERROR(VLOOKUP(E141,FileList_Src!A:C,3,FALSE),"")</f>
        <v/>
      </c>
      <c r="G141" s="264"/>
    </row>
    <row r="142" spans="1:7">
      <c r="A142" s="246" t="s">
        <v>402</v>
      </c>
      <c r="B142" s="247"/>
      <c r="C142" s="247"/>
      <c r="D142" s="217"/>
      <c r="E142" s="55"/>
      <c r="F142" s="56" t="str">
        <f>IFERROR(VLOOKUP(E142,FileList_Src!A:C,3,FALSE),"")</f>
        <v/>
      </c>
      <c r="G142" s="264"/>
    </row>
    <row r="143" spans="1:7">
      <c r="A143" s="246" t="s">
        <v>402</v>
      </c>
      <c r="B143" s="247"/>
      <c r="C143" s="247"/>
      <c r="D143" s="217"/>
      <c r="E143" s="55"/>
      <c r="F143" s="56" t="str">
        <f>IFERROR(VLOOKUP(E143,FileList_Src!A:C,3,FALSE),"")</f>
        <v/>
      </c>
      <c r="G143" s="264"/>
    </row>
    <row r="144" spans="1:7" ht="13.5" customHeight="1">
      <c r="A144" s="229" t="s">
        <v>28</v>
      </c>
      <c r="B144" s="230"/>
      <c r="C144" s="230"/>
      <c r="D144" s="231"/>
      <c r="E144" s="55"/>
      <c r="F144" s="56" t="str">
        <f>IFERROR(VLOOKUP(E144,FileList_Src!A:C,3,FALSE),"")</f>
        <v/>
      </c>
      <c r="G144" s="264"/>
    </row>
    <row r="145" spans="1:7">
      <c r="A145" s="63" t="s">
        <v>84</v>
      </c>
      <c r="B145" s="189"/>
      <c r="C145" s="64"/>
      <c r="D145" s="65"/>
      <c r="E145" s="55"/>
      <c r="F145" s="56" t="str">
        <f>IFERROR(VLOOKUP(E145,FileList_Src!A:C,3,FALSE),"")</f>
        <v/>
      </c>
      <c r="G145" s="264"/>
    </row>
    <row r="146" spans="1:7">
      <c r="A146" s="229" t="s">
        <v>392</v>
      </c>
      <c r="B146" s="230"/>
      <c r="C146" s="230"/>
      <c r="D146" s="231"/>
      <c r="E146" s="55"/>
      <c r="F146" s="56" t="str">
        <f>IFERROR(VLOOKUP(E146,FileList_Src!A:C,3,FALSE),"")</f>
        <v/>
      </c>
      <c r="G146" s="264"/>
    </row>
    <row r="147" spans="1:7">
      <c r="A147" s="246" t="s">
        <v>402</v>
      </c>
      <c r="B147" s="247"/>
      <c r="C147" s="247"/>
      <c r="D147" s="217"/>
      <c r="E147" s="55"/>
      <c r="F147" s="56" t="str">
        <f>IFERROR(VLOOKUP(E147,FileList_Src!A:C,3,FALSE),"")</f>
        <v/>
      </c>
      <c r="G147" s="264"/>
    </row>
    <row r="148" spans="1:7">
      <c r="A148" s="235" t="s">
        <v>399</v>
      </c>
      <c r="B148" s="118" t="str">
        <f>IF(E148="","",E148)</f>
        <v/>
      </c>
      <c r="C148" s="187"/>
      <c r="D148" s="54" t="str">
        <f>IF(E148="","",IF(SUM(COUNTIF(領域1!E:E,E:E),COUNTIF(領域2!E:E,E:E),COUNTIF(領域3!E:E,E:E),COUNTIF(領域4!E:E,E:E),COUNTIF(領域5!E:E,E:E),COUNTIF($E$1:E148,E:E))&gt;1,"再掲",""))</f>
        <v/>
      </c>
      <c r="E148" s="55"/>
      <c r="F148" s="56" t="str">
        <f>IFERROR(VLOOKUP(E148,FileList_Src!A:C,3,FALSE),"")</f>
        <v/>
      </c>
      <c r="G148" s="264"/>
    </row>
    <row r="149" spans="1:7">
      <c r="A149" s="236"/>
      <c r="B149" s="181" t="str">
        <f>IF(E149="","",E149)</f>
        <v/>
      </c>
      <c r="C149" s="179"/>
      <c r="D149" s="54" t="str">
        <f>IF(E149="","",IF(SUM(COUNTIF(領域1!E:E,E:E),COUNTIF(領域2!E:E,E:E),COUNTIF(領域3!E:E,E:E),COUNTIF(領域4!E:E,E:E),COUNTIF(領域5!E:E,E:E),COUNTIF($E$1:E149,E:E))&gt;1,"再掲",""))</f>
        <v/>
      </c>
      <c r="E149" s="55"/>
      <c r="F149" s="56" t="str">
        <f>IFERROR(VLOOKUP(E149,FileList_Src!A:C,3,FALSE),"")</f>
        <v/>
      </c>
      <c r="G149" s="264"/>
    </row>
    <row r="150" spans="1:7" ht="13.5" customHeight="1">
      <c r="A150" s="229" t="s">
        <v>393</v>
      </c>
      <c r="B150" s="230"/>
      <c r="C150" s="230"/>
      <c r="D150" s="231"/>
      <c r="E150" s="55"/>
      <c r="F150" s="56" t="str">
        <f>IFERROR(VLOOKUP(E150,FileList_Src!A:C,3,FALSE),"")</f>
        <v/>
      </c>
      <c r="G150" s="264"/>
    </row>
    <row r="151" spans="1:7">
      <c r="A151" s="246" t="s">
        <v>402</v>
      </c>
      <c r="B151" s="247"/>
      <c r="C151" s="247"/>
      <c r="D151" s="217"/>
      <c r="E151" s="55"/>
      <c r="F151" s="56" t="str">
        <f>IFERROR(VLOOKUP(E151,FileList_Src!A:C,3,FALSE),"")</f>
        <v/>
      </c>
      <c r="G151" s="264"/>
    </row>
    <row r="152" spans="1:7">
      <c r="A152" s="267" t="s">
        <v>224</v>
      </c>
      <c r="B152" s="275"/>
      <c r="C152" s="273"/>
      <c r="D152" s="190"/>
      <c r="E152" s="71"/>
      <c r="F152" s="205" t="str">
        <f>IFERROR(VLOOKUP(E152,FileList_Src!A:C,3,FALSE),"")</f>
        <v/>
      </c>
      <c r="G152" s="264"/>
    </row>
    <row r="153" spans="1:7">
      <c r="A153" s="49" t="s">
        <v>116</v>
      </c>
      <c r="B153" s="149" t="s">
        <v>13</v>
      </c>
      <c r="C153" s="50" t="s">
        <v>14</v>
      </c>
      <c r="D153" s="51" t="s">
        <v>26</v>
      </c>
      <c r="E153" s="72"/>
      <c r="F153" s="205" t="str">
        <f>IFERROR(VLOOKUP(E153,FileList_Src!A:C,3,FALSE),"")</f>
        <v/>
      </c>
      <c r="G153" s="264"/>
    </row>
    <row r="154" spans="1:7">
      <c r="A154" s="268" t="s">
        <v>225</v>
      </c>
      <c r="B154" s="53" t="s">
        <v>226</v>
      </c>
      <c r="C154" s="204"/>
      <c r="D154" s="54" t="str">
        <f>IF(E154="","",IF(SUM(COUNTIF(領域1!E:E,E:E),COUNTIF(領域2!E:E,E:E),COUNTIF(領域3!E:E,E:E),COUNTIF(領域4!E:E,E:E),COUNTIF(領域5!E:E,E:E),COUNTIF($E$1:E154,E:E))&gt;1,"再掲",""))</f>
        <v/>
      </c>
      <c r="E154" s="55"/>
      <c r="F154" s="205" t="str">
        <f>IFERROR(VLOOKUP(E154,FileList_Src!A:C,3,FALSE),"")</f>
        <v/>
      </c>
      <c r="G154" s="264"/>
    </row>
    <row r="155" spans="1:7">
      <c r="A155" s="268"/>
      <c r="B155" s="53" t="str">
        <f>IF(E155="","",E155)</f>
        <v/>
      </c>
      <c r="C155" s="204"/>
      <c r="D155" s="54" t="str">
        <f>IF(E155="","",IF(SUM(COUNTIF(領域1!E:E,E:E),COUNTIF(領域2!E:E,E:E),COUNTIF(領域3!E:E,E:E),COUNTIF(領域4!E:E,E:E),COUNTIF(領域5!E:E,E:E),COUNTIF($E$1:E155,E:E))&gt;1,"再掲",""))</f>
        <v/>
      </c>
      <c r="E155" s="55"/>
      <c r="F155" s="205" t="str">
        <f>IFERROR(VLOOKUP(E155,FileList_Src!A:C,3,FALSE),"")</f>
        <v/>
      </c>
      <c r="G155" s="264"/>
    </row>
    <row r="156" spans="1:7">
      <c r="A156" s="268"/>
      <c r="B156" s="53" t="s">
        <v>227</v>
      </c>
      <c r="C156" s="204"/>
      <c r="D156" s="54" t="str">
        <f>IF(E156="","",IF(SUM(COUNTIF(領域1!E:E,E:E),COUNTIF(領域2!E:E,E:E),COUNTIF(領域3!E:E,E:E),COUNTIF(領域4!E:E,E:E),COUNTIF(領域5!E:E,E:E),COUNTIF($E$1:E156,E:E))&gt;1,"再掲",""))</f>
        <v/>
      </c>
      <c r="E156" s="55"/>
      <c r="F156" s="205" t="str">
        <f>IFERROR(VLOOKUP(E156,FileList_Src!A:C,3,FALSE),"")</f>
        <v/>
      </c>
      <c r="G156" s="264"/>
    </row>
    <row r="157" spans="1:7">
      <c r="A157" s="268"/>
      <c r="B157" s="53" t="str">
        <f>IF(E157="","",E157)</f>
        <v/>
      </c>
      <c r="C157" s="204"/>
      <c r="D157" s="54" t="str">
        <f>IF(E157="","",IF(SUM(COUNTIF(領域1!E:E,E:E),COUNTIF(領域2!E:E,E:E),COUNTIF(領域3!E:E,E:E),COUNTIF(領域4!E:E,E:E),COUNTIF(領域5!E:E,E:E),COUNTIF($E$1:E157,E:E))&gt;1,"再掲",""))</f>
        <v/>
      </c>
      <c r="E157" s="70"/>
      <c r="F157" s="205" t="str">
        <f>IFERROR(VLOOKUP(E157,FileList_Src!A:C,3,FALSE),"")</f>
        <v/>
      </c>
      <c r="G157" s="264"/>
    </row>
    <row r="158" spans="1:7">
      <c r="A158" s="268" t="s">
        <v>228</v>
      </c>
      <c r="B158" s="53" t="s">
        <v>229</v>
      </c>
      <c r="C158" s="204"/>
      <c r="D158" s="54" t="str">
        <f>IF(E158="","",IF(SUM(COUNTIF(領域1!E:E,E:E),COUNTIF(領域2!E:E,E:E),COUNTIF(領域3!E:E,E:E),COUNTIF(領域4!E:E,E:E),COUNTIF(領域5!E:E,E:E),COUNTIF($E$1:E158,E:E))&gt;1,"再掲",""))</f>
        <v/>
      </c>
      <c r="E158" s="55"/>
      <c r="F158" s="205" t="str">
        <f>IFERROR(VLOOKUP(E158,FileList_Src!A:C,3,FALSE),"")</f>
        <v/>
      </c>
      <c r="G158" s="264"/>
    </row>
    <row r="159" spans="1:7">
      <c r="A159" s="268"/>
      <c r="B159" s="53" t="str">
        <f>IF(E159="","",E159)</f>
        <v/>
      </c>
      <c r="C159" s="204"/>
      <c r="D159" s="54" t="str">
        <f>IF(E159="","",IF(SUM(COUNTIF(領域1!E:E,E:E),COUNTIF(領域2!E:E,E:E),COUNTIF(領域3!E:E,E:E),COUNTIF(領域4!E:E,E:E),COUNTIF(領域5!E:E,E:E),COUNTIF($E$1:E159,E:E))&gt;1,"再掲",""))</f>
        <v/>
      </c>
      <c r="E159" s="55"/>
      <c r="F159" s="205" t="str">
        <f>IFERROR(VLOOKUP(E159,FileList_Src!A:C,3,FALSE),"")</f>
        <v/>
      </c>
      <c r="G159" s="264"/>
    </row>
    <row r="160" spans="1:7">
      <c r="A160" s="268"/>
      <c r="B160" s="53" t="s">
        <v>230</v>
      </c>
      <c r="C160" s="204"/>
      <c r="D160" s="54" t="str">
        <f>IF(E160="","",IF(SUM(COUNTIF(領域1!E:E,E:E),COUNTIF(領域2!E:E,E:E),COUNTIF(領域3!E:E,E:E),COUNTIF(領域4!E:E,E:E),COUNTIF(領域5!E:E,E:E),COUNTIF($E$1:E160,E:E))&gt;1,"再掲",""))</f>
        <v/>
      </c>
      <c r="E160" s="55"/>
      <c r="F160" s="205" t="str">
        <f>IFERROR(VLOOKUP(E160,FileList_Src!A:C,3,FALSE),"")</f>
        <v/>
      </c>
      <c r="G160" s="264"/>
    </row>
    <row r="161" spans="1:7">
      <c r="A161" s="268"/>
      <c r="B161" s="53" t="str">
        <f>IF(E161="","",E161)</f>
        <v/>
      </c>
      <c r="C161" s="204"/>
      <c r="D161" s="54" t="str">
        <f>IF(E161="","",IF(SUM(COUNTIF(領域1!E:E,E:E),COUNTIF(領域2!E:E,E:E),COUNTIF(領域3!E:E,E:E),COUNTIF(領域4!E:E,E:E),COUNTIF(領域5!E:E,E:E),COUNTIF($E$1:E161,E:E))&gt;1,"再掲",""))</f>
        <v/>
      </c>
      <c r="E161" s="55"/>
      <c r="F161" s="205" t="str">
        <f>IFERROR(VLOOKUP(E161,FileList_Src!A:C,3,FALSE),"")</f>
        <v/>
      </c>
      <c r="G161" s="264"/>
    </row>
    <row r="162" spans="1:7">
      <c r="A162" s="268" t="s">
        <v>231</v>
      </c>
      <c r="B162" s="53" t="s">
        <v>232</v>
      </c>
      <c r="C162" s="204"/>
      <c r="D162" s="54" t="str">
        <f>IF(E162="","",IF(SUM(COUNTIF(領域1!E:E,E:E),COUNTIF(領域2!E:E,E:E),COUNTIF(領域3!E:E,E:E),COUNTIF(領域4!E:E,E:E),COUNTIF(領域5!E:E,E:E),COUNTIF($E$1:E162,E:E))&gt;1,"再掲",""))</f>
        <v/>
      </c>
      <c r="E162" s="55"/>
      <c r="F162" s="205" t="str">
        <f>IFERROR(VLOOKUP(E162,FileList_Src!A:C,3,FALSE),"")</f>
        <v/>
      </c>
      <c r="G162" s="264"/>
    </row>
    <row r="163" spans="1:7">
      <c r="A163" s="268"/>
      <c r="B163" s="53" t="str">
        <f>IF(E163="","",E163)</f>
        <v/>
      </c>
      <c r="C163" s="204"/>
      <c r="D163" s="54" t="str">
        <f>IF(E163="","",IF(SUM(COUNTIF(領域1!E:E,E:E),COUNTIF(領域2!E:E,E:E),COUNTIF(領域3!E:E,E:E),COUNTIF(領域4!E:E,E:E),COUNTIF(領域5!E:E,E:E),COUNTIF($E$1:E163,E:E))&gt;1,"再掲",""))</f>
        <v/>
      </c>
      <c r="E163" s="55"/>
      <c r="F163" s="205" t="str">
        <f>IFERROR(VLOOKUP(E163,FileList_Src!A:C,3,FALSE),"")</f>
        <v/>
      </c>
      <c r="G163" s="264"/>
    </row>
    <row r="164" spans="1:7" ht="24">
      <c r="A164" s="268"/>
      <c r="B164" s="53" t="s">
        <v>233</v>
      </c>
      <c r="C164" s="204"/>
      <c r="D164" s="54" t="str">
        <f>IF(E164="","",IF(SUM(COUNTIF(領域1!E:E,E:E),COUNTIF(領域2!E:E,E:E),COUNTIF(領域3!E:E,E:E),COUNTIF(領域4!E:E,E:E),COUNTIF(領域5!E:E,E:E),COUNTIF($E$1:E164,E:E))&gt;1,"再掲",""))</f>
        <v/>
      </c>
      <c r="E164" s="70"/>
      <c r="F164" s="205" t="str">
        <f>IFERROR(VLOOKUP(E164,FileList_Src!A:C,3,FALSE),"")</f>
        <v/>
      </c>
      <c r="G164" s="264"/>
    </row>
    <row r="165" spans="1:7">
      <c r="A165" s="268"/>
      <c r="B165" s="53" t="str">
        <f>IF(E165="","",E165)</f>
        <v/>
      </c>
      <c r="C165" s="204"/>
      <c r="D165" s="54" t="str">
        <f>IF(E165="","",IF(SUM(COUNTIF(領域1!E:E,E:E),COUNTIF(領域2!E:E,E:E),COUNTIF(領域3!E:E,E:E),COUNTIF(領域4!E:E,E:E),COUNTIF(領域5!E:E,E:E),COUNTIF($E$1:E165,E:E))&gt;1,"再掲",""))</f>
        <v/>
      </c>
      <c r="E165" s="70"/>
      <c r="F165" s="205" t="str">
        <f>IFERROR(VLOOKUP(E165,FileList_Src!A:C,3,FALSE),"")</f>
        <v/>
      </c>
      <c r="G165" s="264"/>
    </row>
    <row r="166" spans="1:7">
      <c r="A166" s="269" t="s">
        <v>363</v>
      </c>
      <c r="B166" s="53" t="s">
        <v>234</v>
      </c>
      <c r="C166" s="204"/>
      <c r="D166" s="54" t="str">
        <f>IF(E166="","",IF(SUM(COUNTIF(領域1!E:E,E:E),COUNTIF(領域2!E:E,E:E),COUNTIF(領域3!E:E,E:E),COUNTIF(領域4!E:E,E:E),COUNTIF(領域5!E:E,E:E),COUNTIF($E$1:E166,E:E))&gt;1,"再掲",""))</f>
        <v/>
      </c>
      <c r="E166" s="70"/>
      <c r="F166" s="205" t="str">
        <f>IFERROR(VLOOKUP(E166,FileList_Src!A:C,3,FALSE),"")</f>
        <v/>
      </c>
      <c r="G166" s="264"/>
    </row>
    <row r="167" spans="1:7">
      <c r="A167" s="271"/>
      <c r="B167" s="53" t="str">
        <f>IF(E167="","",E167)</f>
        <v/>
      </c>
      <c r="C167" s="204"/>
      <c r="D167" s="54" t="str">
        <f>IF(E167="","",IF(SUM(COUNTIF(領域1!E:E,E:E),COUNTIF(領域2!E:E,E:E),COUNTIF(領域3!E:E,E:E),COUNTIF(領域4!E:E,E:E),COUNTIF(領域5!E:E,E:E),COUNTIF($E$1:E167,E:E))&gt;1,"再掲",""))</f>
        <v/>
      </c>
      <c r="E167" s="70"/>
      <c r="F167" s="205" t="str">
        <f>IFERROR(VLOOKUP(E167,FileList_Src!A:C,3,FALSE),"")</f>
        <v/>
      </c>
      <c r="G167" s="264"/>
    </row>
    <row r="168" spans="1:7">
      <c r="A168" s="271"/>
      <c r="B168" s="53" t="s">
        <v>239</v>
      </c>
      <c r="C168" s="204"/>
      <c r="D168" s="54" t="str">
        <f>IF(E168="","",IF(SUM(COUNTIF(領域1!E:E,E:E),COUNTIF(領域2!E:E,E:E),COUNTIF(領域3!E:E,E:E),COUNTIF(領域4!E:E,E:E),COUNTIF(領域5!E:E,E:E),COUNTIF($E$1:E168,E:E))&gt;1,"再掲",""))</f>
        <v/>
      </c>
      <c r="E168" s="55"/>
      <c r="F168" s="205" t="str">
        <f>IFERROR(VLOOKUP(E168,FileList_Src!A:C,3,FALSE),"")</f>
        <v/>
      </c>
      <c r="G168" s="264"/>
    </row>
    <row r="169" spans="1:7">
      <c r="A169" s="271"/>
      <c r="B169" s="53" t="str">
        <f>IF(E169="","",E169)</f>
        <v/>
      </c>
      <c r="C169" s="204"/>
      <c r="D169" s="54" t="str">
        <f>IF(E169="","",IF(SUM(COUNTIF(領域1!E:E,E:E),COUNTIF(領域2!E:E,E:E),COUNTIF(領域3!E:E,E:E),COUNTIF(領域4!E:E,E:E),COUNTIF(領域5!E:E,E:E),COUNTIF($E$1:E169,E:E))&gt;1,"再掲",""))</f>
        <v/>
      </c>
      <c r="E169" s="55"/>
      <c r="F169" s="205" t="str">
        <f>IFERROR(VLOOKUP(E169,FileList_Src!A:C,3,FALSE),"")</f>
        <v/>
      </c>
      <c r="G169" s="264"/>
    </row>
    <row r="170" spans="1:7" ht="24">
      <c r="A170" s="271"/>
      <c r="B170" s="53" t="s">
        <v>237</v>
      </c>
      <c r="C170" s="204"/>
      <c r="D170" s="54" t="str">
        <f>IF(E170="","",IF(SUM(COUNTIF(領域1!E:E,E:E),COUNTIF(領域2!E:E,E:E),COUNTIF(領域3!E:E,E:E),COUNTIF(領域4!E:E,E:E),COUNTIF(領域5!E:E,E:E),COUNTIF($E$1:E170,E:E))&gt;1,"再掲",""))</f>
        <v/>
      </c>
      <c r="E170" s="55"/>
      <c r="F170" s="205" t="str">
        <f>IFERROR(VLOOKUP(E170,FileList_Src!A:C,3,FALSE),"")</f>
        <v/>
      </c>
      <c r="G170" s="264"/>
    </row>
    <row r="171" spans="1:7">
      <c r="A171" s="271"/>
      <c r="B171" s="53" t="str">
        <f>IF(E171="","",E171)</f>
        <v/>
      </c>
      <c r="C171" s="204"/>
      <c r="D171" s="60" t="str">
        <f>IF(E171="","",IF(SUM(COUNTIF(領域1!E:E,E:E),COUNTIF(領域2!E:E,E:E),COUNTIF(領域3!E:E,E:E),COUNTIF(領域4!E:E,E:E),COUNTIF(領域5!E:E,E:E),COUNTIF($E$1:E171,E:E))&gt;1,"再掲",""))</f>
        <v/>
      </c>
      <c r="E171" s="55"/>
      <c r="F171" s="205" t="str">
        <f>IFERROR(VLOOKUP(E171,FileList_Src!A:C,3,FALSE),"")</f>
        <v/>
      </c>
      <c r="G171" s="264"/>
    </row>
    <row r="172" spans="1:7" ht="24">
      <c r="A172" s="271"/>
      <c r="B172" s="53" t="s">
        <v>238</v>
      </c>
      <c r="C172" s="204"/>
      <c r="D172" s="54" t="str">
        <f>IF(E172="","",IF(SUM(COUNTIF(領域1!E:E,E:E),COUNTIF(領域2!E:E,E:E),COUNTIF(領域3!E:E,E:E),COUNTIF(領域4!E:E,E:E),COUNTIF(領域5!E:E,E:E),COUNTIF($E$1:E172,E:E))&gt;1,"再掲",""))</f>
        <v/>
      </c>
      <c r="E172" s="70"/>
      <c r="F172" s="205" t="str">
        <f>IFERROR(VLOOKUP(E172,FileList_Src!A:C,3,FALSE),"")</f>
        <v/>
      </c>
      <c r="G172" s="264"/>
    </row>
    <row r="173" spans="1:7">
      <c r="A173" s="271"/>
      <c r="B173" s="53" t="str">
        <f>IF(E173="","",E173)</f>
        <v/>
      </c>
      <c r="C173" s="204"/>
      <c r="D173" s="54" t="str">
        <f>IF(E173="","",IF(SUM(COUNTIF(領域1!E:E,E:E),COUNTIF(領域2!E:E,E:E),COUNTIF(領域3!E:E,E:E),COUNTIF(領域4!E:E,E:E),COUNTIF(領域5!E:E,E:E),COUNTIF($E$1:E173,E:E))&gt;1,"再掲",""))</f>
        <v/>
      </c>
      <c r="E173" s="55"/>
      <c r="F173" s="205" t="str">
        <f>IFERROR(VLOOKUP(E173,FileList_Src!A:C,3,FALSE),"")</f>
        <v/>
      </c>
      <c r="G173" s="264"/>
    </row>
    <row r="174" spans="1:7">
      <c r="A174" s="271"/>
      <c r="B174" s="53" t="s">
        <v>235</v>
      </c>
      <c r="C174" s="204"/>
      <c r="D174" s="54" t="str">
        <f>IF(E174="","",IF(SUM(COUNTIF(領域1!E:E,E:E),COUNTIF(領域2!E:E,E:E),COUNTIF(領域3!E:E,E:E),COUNTIF(領域4!E:E,E:E),COUNTIF(領域5!E:E,E:E),COUNTIF($E$1:E174,E:E))&gt;1,"再掲",""))</f>
        <v/>
      </c>
      <c r="E174" s="70"/>
      <c r="F174" s="205" t="str">
        <f>IFERROR(VLOOKUP(E174,FileList_Src!A:C,3,FALSE),"")</f>
        <v/>
      </c>
      <c r="G174" s="264"/>
    </row>
    <row r="175" spans="1:7">
      <c r="A175" s="271"/>
      <c r="B175" s="53" t="str">
        <f>IF(E175="","",E175)</f>
        <v/>
      </c>
      <c r="C175" s="204"/>
      <c r="D175" s="54" t="str">
        <f>IF(E175="","",IF(SUM(COUNTIF(領域1!E:E,E:E),COUNTIF(領域2!E:E,E:E),COUNTIF(領域3!E:E,E:E),COUNTIF(領域4!E:E,E:E),COUNTIF(領域5!E:E,E:E),COUNTIF($E$1:E175,E:E))&gt;1,"再掲",""))</f>
        <v/>
      </c>
      <c r="E175" s="70"/>
      <c r="F175" s="205" t="str">
        <f>IFERROR(VLOOKUP(E175,FileList_Src!A:C,3,FALSE),"")</f>
        <v/>
      </c>
      <c r="G175" s="264"/>
    </row>
    <row r="176" spans="1:7" ht="24">
      <c r="A176" s="271"/>
      <c r="B176" s="53" t="s">
        <v>236</v>
      </c>
      <c r="C176" s="204"/>
      <c r="D176" s="54" t="str">
        <f>IF(E176="","",IF(SUM(COUNTIF(領域1!E:E,E:E),COUNTIF(領域2!E:E,E:E),COUNTIF(領域3!E:E,E:E),COUNTIF(領域4!E:E,E:E),COUNTIF(領域5!E:E,E:E),COUNTIF($E$1:E176,E:E))&gt;1,"再掲",""))</f>
        <v/>
      </c>
      <c r="E176" s="55"/>
      <c r="F176" s="205" t="str">
        <f>IFERROR(VLOOKUP(E176,FileList_Src!A:C,3,FALSE),"")</f>
        <v/>
      </c>
      <c r="G176" s="264"/>
    </row>
    <row r="177" spans="1:7">
      <c r="A177" s="272"/>
      <c r="B177" s="53" t="str">
        <f>IF(E177="","",E177)</f>
        <v/>
      </c>
      <c r="C177" s="204"/>
      <c r="D177" s="60" t="str">
        <f>IF(E177="","",IF(SUM(COUNTIF(領域1!E:E,E:E),COUNTIF(領域2!E:E,E:E),COUNTIF(領域3!E:E,E:E),COUNTIF(領域4!E:E,E:E),COUNTIF(領域5!E:E,E:E),COUNTIF($E$1:E177,E:E))&gt;1,"再掲",""))</f>
        <v/>
      </c>
      <c r="E177" s="55"/>
      <c r="F177" s="205" t="str">
        <f>IFERROR(VLOOKUP(E177,FileList_Src!A:C,3,FALSE),"")</f>
        <v/>
      </c>
      <c r="G177" s="264"/>
    </row>
    <row r="178" spans="1:7">
      <c r="A178" s="243" t="s">
        <v>330</v>
      </c>
      <c r="B178" s="244"/>
      <c r="C178" s="244"/>
      <c r="D178" s="245"/>
      <c r="E178" s="55"/>
      <c r="F178" s="56" t="str">
        <f>IFERROR(VLOOKUP(E178,FileList_Src!A:C,3,FALSE),"")</f>
        <v/>
      </c>
      <c r="G178" s="264"/>
    </row>
    <row r="179" spans="1:7">
      <c r="A179" s="246" t="s">
        <v>402</v>
      </c>
      <c r="B179" s="247"/>
      <c r="C179" s="247"/>
      <c r="D179" s="217"/>
      <c r="E179" s="55"/>
      <c r="F179" s="56" t="str">
        <f>IFERROR(VLOOKUP(E179,FileList_Src!A:C,3,FALSE),"")</f>
        <v/>
      </c>
      <c r="G179" s="264"/>
    </row>
    <row r="180" spans="1:7">
      <c r="A180" s="246" t="s">
        <v>402</v>
      </c>
      <c r="B180" s="247"/>
      <c r="C180" s="247"/>
      <c r="D180" s="217"/>
      <c r="E180" s="55"/>
      <c r="F180" s="56" t="str">
        <f>IFERROR(VLOOKUP(E180,FileList_Src!A:C,3,FALSE),"")</f>
        <v/>
      </c>
      <c r="G180" s="264"/>
    </row>
    <row r="181" spans="1:7" ht="13.5" customHeight="1">
      <c r="A181" s="229" t="s">
        <v>28</v>
      </c>
      <c r="B181" s="230"/>
      <c r="C181" s="230"/>
      <c r="D181" s="231"/>
      <c r="E181" s="55"/>
      <c r="F181" s="56" t="str">
        <f>IFERROR(VLOOKUP(E181,FileList_Src!A:C,3,FALSE),"")</f>
        <v/>
      </c>
      <c r="G181" s="264"/>
    </row>
    <row r="182" spans="1:7">
      <c r="A182" s="63" t="s">
        <v>84</v>
      </c>
      <c r="B182" s="189"/>
      <c r="C182" s="64"/>
      <c r="D182" s="65"/>
      <c r="E182" s="55"/>
      <c r="F182" s="56" t="str">
        <f>IFERROR(VLOOKUP(E182,FileList_Src!A:C,3,FALSE),"")</f>
        <v/>
      </c>
      <c r="G182" s="264"/>
    </row>
    <row r="183" spans="1:7">
      <c r="A183" s="229" t="s">
        <v>392</v>
      </c>
      <c r="B183" s="230"/>
      <c r="C183" s="230"/>
      <c r="D183" s="231"/>
      <c r="E183" s="55"/>
      <c r="F183" s="56" t="str">
        <f>IFERROR(VLOOKUP(E183,FileList_Src!A:C,3,FALSE),"")</f>
        <v/>
      </c>
      <c r="G183" s="264"/>
    </row>
    <row r="184" spans="1:7">
      <c r="A184" s="246" t="s">
        <v>402</v>
      </c>
      <c r="B184" s="247"/>
      <c r="C184" s="247"/>
      <c r="D184" s="217"/>
      <c r="E184" s="55"/>
      <c r="F184" s="56" t="str">
        <f>IFERROR(VLOOKUP(E184,FileList_Src!A:C,3,FALSE),"")</f>
        <v/>
      </c>
      <c r="G184" s="264"/>
    </row>
    <row r="185" spans="1:7">
      <c r="A185" s="235" t="s">
        <v>399</v>
      </c>
      <c r="B185" s="118" t="str">
        <f>IF(E185="","",E185)</f>
        <v/>
      </c>
      <c r="C185" s="187"/>
      <c r="D185" s="54" t="str">
        <f>IF(E185="","",IF(SUM(COUNTIF(領域1!E:E,E:E),COUNTIF(領域2!E:E,E:E),COUNTIF(領域3!E:E,E:E),COUNTIF(領域4!E:E,E:E),COUNTIF(領域5!E:E,E:E),COUNTIF($E$1:E185,E:E))&gt;1,"再掲",""))</f>
        <v/>
      </c>
      <c r="E185" s="55"/>
      <c r="F185" s="56" t="str">
        <f>IFERROR(VLOOKUP(E185,FileList_Src!A:C,3,FALSE),"")</f>
        <v/>
      </c>
      <c r="G185" s="264"/>
    </row>
    <row r="186" spans="1:7">
      <c r="A186" s="236"/>
      <c r="B186" s="181" t="str">
        <f>IF(E186="","",E186)</f>
        <v/>
      </c>
      <c r="C186" s="179"/>
      <c r="D186" s="54" t="str">
        <f>IF(E186="","",IF(SUM(COUNTIF(領域1!E:E,E:E),COUNTIF(領域2!E:E,E:E),COUNTIF(領域3!E:E,E:E),COUNTIF(領域4!E:E,E:E),COUNTIF(領域5!E:E,E:E),COUNTIF($E$1:E186,E:E))&gt;1,"再掲",""))</f>
        <v/>
      </c>
      <c r="E186" s="55"/>
      <c r="F186" s="56" t="str">
        <f>IFERROR(VLOOKUP(E186,FileList_Src!A:C,3,FALSE),"")</f>
        <v/>
      </c>
      <c r="G186" s="264"/>
    </row>
    <row r="187" spans="1:7" ht="13.5" customHeight="1">
      <c r="A187" s="229" t="s">
        <v>393</v>
      </c>
      <c r="B187" s="230"/>
      <c r="C187" s="230"/>
      <c r="D187" s="231"/>
      <c r="E187" s="55"/>
      <c r="F187" s="56" t="str">
        <f>IFERROR(VLOOKUP(E187,FileList_Src!A:C,3,FALSE),"")</f>
        <v/>
      </c>
      <c r="G187" s="264"/>
    </row>
    <row r="188" spans="1:7">
      <c r="A188" s="246" t="s">
        <v>402</v>
      </c>
      <c r="B188" s="247"/>
      <c r="C188" s="247"/>
      <c r="D188" s="217"/>
      <c r="E188" s="55"/>
      <c r="F188" s="56" t="str">
        <f>IFERROR(VLOOKUP(E188,FileList_Src!A:C,3,FALSE),"")</f>
        <v/>
      </c>
      <c r="G188" s="264"/>
    </row>
    <row r="189" spans="1:7">
      <c r="A189" s="267" t="s">
        <v>240</v>
      </c>
      <c r="B189" s="275"/>
      <c r="C189" s="273"/>
      <c r="D189" s="190" t="str">
        <f>IF(E189="","",IF(SUM(COUNTIF(領域1!E:E,E:E),COUNTIF(領域2!E:E,E:E),COUNTIF(領域3!E:E,E:E),COUNTIF(領域4!E:E,E:E),COUNTIF(領域5!E:E,E:E),COUNTIF($E$1:E189,E:E))&gt;1,"再掲",""))</f>
        <v/>
      </c>
      <c r="E189" s="71"/>
      <c r="F189" s="205" t="str">
        <f>IFERROR(VLOOKUP(E189,FileList_Src!A:C,3,FALSE),"")</f>
        <v/>
      </c>
      <c r="G189" s="264"/>
    </row>
    <row r="190" spans="1:7">
      <c r="A190" s="49" t="s">
        <v>12</v>
      </c>
      <c r="B190" s="149" t="s">
        <v>13</v>
      </c>
      <c r="C190" s="50" t="s">
        <v>14</v>
      </c>
      <c r="D190" s="51" t="s">
        <v>26</v>
      </c>
      <c r="E190" s="72"/>
      <c r="F190" s="205" t="str">
        <f>IFERROR(VLOOKUP(E190,FileList_Src!A:C,3,FALSE),"")</f>
        <v/>
      </c>
      <c r="G190" s="264"/>
    </row>
    <row r="191" spans="1:7">
      <c r="A191" s="268" t="s">
        <v>323</v>
      </c>
      <c r="B191" s="53" t="s">
        <v>366</v>
      </c>
      <c r="C191" s="208"/>
      <c r="D191" s="54" t="str">
        <f>IF(E191="","",IF(SUM(COUNTIF(領域1!E:E,E:E),COUNTIF(領域2!E:E,E:E),COUNTIF(領域3!E:E,E:E),COUNTIF(領域4!E:E,E:E),COUNTIF(領域5!E:E,E:E),COUNTIF($E$1:E191,E:E))&gt;1,"再掲",""))</f>
        <v/>
      </c>
      <c r="E191" s="70"/>
      <c r="F191" s="205" t="str">
        <f>IFERROR(VLOOKUP(E191,FileList_Src!A:C,3,FALSE),"")</f>
        <v/>
      </c>
      <c r="G191" s="264"/>
    </row>
    <row r="192" spans="1:7">
      <c r="A192" s="268"/>
      <c r="B192" s="53" t="str">
        <f>IF(E192="","",E192)</f>
        <v/>
      </c>
      <c r="C192" s="208"/>
      <c r="D192" s="54" t="str">
        <f>IF(E192="","",IF(SUM(COUNTIF(領域1!E:E,E:E),COUNTIF(領域2!E:E,E:E),COUNTIF(領域3!E:E,E:E),COUNTIF(領域4!E:E,E:E),COUNTIF(領域5!E:E,E:E),COUNTIF($E$1:E192,E:E))&gt;1,"再掲",""))</f>
        <v/>
      </c>
      <c r="E192" s="70"/>
      <c r="F192" s="205"/>
      <c r="G192" s="264"/>
    </row>
    <row r="193" spans="1:7">
      <c r="A193" s="268"/>
      <c r="B193" s="53" t="str">
        <f>IF(E193="","",E193)</f>
        <v/>
      </c>
      <c r="C193" s="208"/>
      <c r="D193" s="54" t="str">
        <f>IF(E193="","",IF(SUM(COUNTIF(領域1!E:E,E:E),COUNTIF(領域2!E:E,E:E),COUNTIF(領域3!E:E,E:E),COUNTIF(領域4!E:E,E:E),COUNTIF(領域5!E:E,E:E),COUNTIF($E$1:E193,E:E))&gt;1,"再掲",""))</f>
        <v/>
      </c>
      <c r="E193" s="70"/>
      <c r="F193" s="205" t="str">
        <f>IFERROR(VLOOKUP(E193,FileList_Src!A:C,3,FALSE),"")</f>
        <v/>
      </c>
      <c r="G193" s="264"/>
    </row>
    <row r="194" spans="1:7" ht="24">
      <c r="A194" s="268" t="s">
        <v>241</v>
      </c>
      <c r="B194" s="53" t="s">
        <v>242</v>
      </c>
      <c r="C194" s="208"/>
      <c r="D194" s="54" t="str">
        <f>IF(E194="","",IF(SUM(COUNTIF(領域1!E:E,E:E),COUNTIF(領域2!E:E,E:E),COUNTIF(領域3!E:E,E:E),COUNTIF(領域4!E:E,E:E),COUNTIF(領域5!E:E,E:E),COUNTIF($E$1:E194,E:E))&gt;1,"再掲",""))</f>
        <v/>
      </c>
      <c r="E194" s="70"/>
      <c r="F194" s="205" t="str">
        <f>IFERROR(VLOOKUP(E194,FileList_Src!A:C,3,FALSE),"")</f>
        <v/>
      </c>
      <c r="G194" s="264"/>
    </row>
    <row r="195" spans="1:7">
      <c r="A195" s="268"/>
      <c r="B195" s="53" t="str">
        <f>IF(E195="","",E195)</f>
        <v/>
      </c>
      <c r="C195" s="208"/>
      <c r="D195" s="54" t="str">
        <f>IF(E195="","",IF(SUM(COUNTIF(領域1!E:E,E:E),COUNTIF(領域2!E:E,E:E),COUNTIF(領域3!E:E,E:E),COUNTIF(領域4!E:E,E:E),COUNTIF(領域5!E:E,E:E),COUNTIF($E$1:E195,E:E))&gt;1,"再掲",""))</f>
        <v/>
      </c>
      <c r="E195" s="70"/>
      <c r="F195" s="205" t="str">
        <f>IFERROR(VLOOKUP(E195,FileList_Src!A:C,3,FALSE),"")</f>
        <v/>
      </c>
      <c r="G195" s="264"/>
    </row>
    <row r="196" spans="1:7">
      <c r="A196" s="268" t="s">
        <v>243</v>
      </c>
      <c r="B196" s="53" t="s">
        <v>244</v>
      </c>
      <c r="C196" s="208"/>
      <c r="D196" s="54" t="str">
        <f>IF(E196="","",IF(SUM(COUNTIF(領域1!E:E,E:E),COUNTIF(領域2!E:E,E:E),COUNTIF(領域3!E:E,E:E),COUNTIF(領域4!E:E,E:E),COUNTIF(領域5!E:E,E:E),COUNTIF($E$1:E196,E:E))&gt;1,"再掲",""))</f>
        <v/>
      </c>
      <c r="E196" s="70"/>
      <c r="F196" s="205" t="str">
        <f>IFERROR(VLOOKUP(E196,FileList_Src!A:C,3,FALSE),"")</f>
        <v/>
      </c>
      <c r="G196" s="264"/>
    </row>
    <row r="197" spans="1:7">
      <c r="A197" s="268"/>
      <c r="B197" s="53" t="str">
        <f>IF(E197="","",E197)</f>
        <v/>
      </c>
      <c r="C197" s="208"/>
      <c r="D197" s="54" t="str">
        <f>IF(E197="","",IF(SUM(COUNTIF(領域1!E:E,E:E),COUNTIF(領域2!E:E,E:E),COUNTIF(領域3!E:E,E:E),COUNTIF(領域4!E:E,E:E),COUNTIF(領域5!E:E,E:E),COUNTIF($E$1:E197,E:E))&gt;1,"再掲",""))</f>
        <v/>
      </c>
      <c r="E197" s="70"/>
      <c r="F197" s="205" t="str">
        <f>IFERROR(VLOOKUP(E197,FileList_Src!A:C,3,FALSE),"")</f>
        <v/>
      </c>
      <c r="G197" s="264"/>
    </row>
    <row r="198" spans="1:7" ht="24">
      <c r="A198" s="268"/>
      <c r="B198" s="53" t="s">
        <v>365</v>
      </c>
      <c r="C198" s="208"/>
      <c r="D198" s="54" t="str">
        <f>IF(E198="","",IF(SUM(COUNTIF(領域1!E:E,E:E),COUNTIF(領域2!E:E,E:E),COUNTIF(領域3!E:E,E:E),COUNTIF(領域4!E:E,E:E),COUNTIF(領域5!E:E,E:E),COUNTIF($E$1:E198,E:E))&gt;1,"再掲",""))</f>
        <v/>
      </c>
      <c r="E198" s="70"/>
      <c r="F198" s="205" t="str">
        <f>IFERROR(VLOOKUP(E198,FileList_Src!A:C,3,FALSE),"")</f>
        <v/>
      </c>
      <c r="G198" s="264"/>
    </row>
    <row r="199" spans="1:7">
      <c r="A199" s="268"/>
      <c r="B199" s="53" t="str">
        <f>IF(E199="","",E199)</f>
        <v/>
      </c>
      <c r="C199" s="208"/>
      <c r="D199" s="54" t="str">
        <f>IF(E199="","",IF(SUM(COUNTIF(領域1!E:E,E:E),COUNTIF(領域2!E:E,E:E),COUNTIF(領域3!E:E,E:E),COUNTIF(領域4!E:E,E:E),COUNTIF(領域5!E:E,E:E),COUNTIF($E$1:E199,E:E))&gt;1,"再掲",""))</f>
        <v/>
      </c>
      <c r="E199" s="70"/>
      <c r="F199" s="205" t="str">
        <f>IFERROR(VLOOKUP(E199,FileList_Src!A:C,3,FALSE),"")</f>
        <v/>
      </c>
      <c r="G199" s="264"/>
    </row>
    <row r="200" spans="1:7">
      <c r="A200" s="268"/>
      <c r="B200" s="53" t="s">
        <v>324</v>
      </c>
      <c r="C200" s="208"/>
      <c r="D200" s="54" t="str">
        <f>IF(E200="","",IF(SUM(COUNTIF(領域1!E:E,E:E),COUNTIF(領域2!E:E,E:E),COUNTIF(領域3!E:E,E:E),COUNTIF(領域4!E:E,E:E),COUNTIF(領域5!E:E,E:E),COUNTIF($E$1:E200,E:E))&gt;1,"再掲",""))</f>
        <v/>
      </c>
      <c r="E200" s="70"/>
      <c r="F200" s="205" t="str">
        <f>IFERROR(VLOOKUP(E200,FileList_Src!A:C,3,FALSE),"")</f>
        <v/>
      </c>
      <c r="G200" s="264"/>
    </row>
    <row r="201" spans="1:7">
      <c r="A201" s="268"/>
      <c r="B201" s="53" t="str">
        <f>IF(E201="","",E201)</f>
        <v/>
      </c>
      <c r="C201" s="208"/>
      <c r="D201" s="54" t="str">
        <f>IF(E201="","",IF(SUM(COUNTIF(領域1!E:E,E:E),COUNTIF(領域2!E:E,E:E),COUNTIF(領域3!E:E,E:E),COUNTIF(領域4!E:E,E:E),COUNTIF(領域5!E:E,E:E),COUNTIF($E$1:E201,E:E))&gt;1,"再掲",""))</f>
        <v/>
      </c>
      <c r="E201" s="70"/>
      <c r="F201" s="205" t="str">
        <f>IFERROR(VLOOKUP(E201,FileList_Src!A:C,3,FALSE),"")</f>
        <v/>
      </c>
      <c r="G201" s="264"/>
    </row>
    <row r="202" spans="1:7">
      <c r="A202" s="268"/>
      <c r="B202" s="53" t="s">
        <v>367</v>
      </c>
      <c r="C202" s="208"/>
      <c r="D202" s="54" t="str">
        <f>IF(E202="","",IF(SUM(COUNTIF(領域1!E:E,E:E),COUNTIF(領域2!E:E,E:E),COUNTIF(領域3!E:E,E:E),COUNTIF(領域4!E:E,E:E),COUNTIF(領域5!E:E,E:E),COUNTIF($E$1:E202,E:E))&gt;1,"再掲",""))</f>
        <v/>
      </c>
      <c r="E202" s="70"/>
      <c r="F202" s="205" t="str">
        <f>IFERROR(VLOOKUP(E202,FileList_Src!A:C,3,FALSE),"")</f>
        <v/>
      </c>
      <c r="G202" s="264"/>
    </row>
    <row r="203" spans="1:7">
      <c r="A203" s="268"/>
      <c r="B203" s="53" t="str">
        <f>IF(E203="","",E203)</f>
        <v/>
      </c>
      <c r="C203" s="208"/>
      <c r="D203" s="54" t="str">
        <f>IF(E203="","",IF(SUM(COUNTIF(領域1!E:E,E:E),COUNTIF(領域2!E:E,E:E),COUNTIF(領域3!E:E,E:E),COUNTIF(領域4!E:E,E:E),COUNTIF(領域5!E:E,E:E),COUNTIF($E$1:E203,E:E))&gt;1,"再掲",""))</f>
        <v/>
      </c>
      <c r="E203" s="70"/>
      <c r="F203" s="205" t="str">
        <f>IFERROR(VLOOKUP(E203,FileList_Src!A:C,3,FALSE),"")</f>
        <v/>
      </c>
      <c r="G203" s="264"/>
    </row>
    <row r="204" spans="1:7" ht="24">
      <c r="A204" s="268"/>
      <c r="B204" s="53" t="s">
        <v>245</v>
      </c>
      <c r="C204" s="208"/>
      <c r="D204" s="54" t="str">
        <f>IF(E204="","",IF(SUM(COUNTIF(領域1!E:E,E:E),COUNTIF(領域2!E:E,E:E),COUNTIF(領域3!E:E,E:E),COUNTIF(領域4!E:E,E:E),COUNTIF(領域5!E:E,E:E),COUNTIF($E$1:E204,E:E))&gt;1,"再掲",""))</f>
        <v/>
      </c>
      <c r="E204" s="70"/>
      <c r="F204" s="205" t="str">
        <f>IFERROR(VLOOKUP(E204,FileList_Src!A:C,3,FALSE),"")</f>
        <v/>
      </c>
      <c r="G204" s="264"/>
    </row>
    <row r="205" spans="1:7">
      <c r="A205" s="268"/>
      <c r="B205" s="53" t="str">
        <f>IF(E205="","",E205)</f>
        <v/>
      </c>
      <c r="C205" s="208"/>
      <c r="D205" s="54" t="str">
        <f>IF(E205="","",IF(SUM(COUNTIF(領域1!E:E,E:E),COUNTIF(領域2!E:E,E:E),COUNTIF(領域3!E:E,E:E),COUNTIF(領域4!E:E,E:E),COUNTIF(領域5!E:E,E:E),COUNTIF($E$1:E205,E:E))&gt;1,"再掲",""))</f>
        <v/>
      </c>
      <c r="E205" s="70"/>
      <c r="F205" s="205" t="str">
        <f>IFERROR(VLOOKUP(E205,FileList_Src!A:C,3,FALSE),"")</f>
        <v/>
      </c>
      <c r="G205" s="264"/>
    </row>
    <row r="206" spans="1:7">
      <c r="A206" s="268" t="s">
        <v>246</v>
      </c>
      <c r="B206" s="53" t="s">
        <v>247</v>
      </c>
      <c r="C206" s="208"/>
      <c r="D206" s="54" t="str">
        <f>IF(E206="","",IF(SUM(COUNTIF(領域1!E:E,E:E),COUNTIF(領域2!E:E,E:E),COUNTIF(領域3!E:E,E:E),COUNTIF(領域4!E:E,E:E),COUNTIF(領域5!E:E,E:E),COUNTIF($E$1:E206,E:E))&gt;1,"再掲",""))</f>
        <v/>
      </c>
      <c r="E206" s="70"/>
      <c r="F206" s="205" t="str">
        <f>IFERROR(VLOOKUP(E206,FileList_Src!A:C,3,FALSE),"")</f>
        <v/>
      </c>
      <c r="G206" s="264"/>
    </row>
    <row r="207" spans="1:7">
      <c r="A207" s="268"/>
      <c r="B207" s="53" t="str">
        <f>IF(E207="","",E207)</f>
        <v/>
      </c>
      <c r="C207" s="208"/>
      <c r="D207" s="54" t="str">
        <f>IF(E207="","",IF(SUM(COUNTIF(領域1!E:E,E:E),COUNTIF(領域2!E:E,E:E),COUNTIF(領域3!E:E,E:E),COUNTIF(領域4!E:E,E:E),COUNTIF(領域5!E:E,E:E),COUNTIF($E$1:E207,E:E))&gt;1,"再掲",""))</f>
        <v/>
      </c>
      <c r="E207" s="70"/>
      <c r="F207" s="205" t="str">
        <f>IFERROR(VLOOKUP(E207,FileList_Src!A:C,3,FALSE),"")</f>
        <v/>
      </c>
      <c r="G207" s="264"/>
    </row>
    <row r="208" spans="1:7">
      <c r="A208" s="268"/>
      <c r="B208" s="53" t="s">
        <v>248</v>
      </c>
      <c r="C208" s="208"/>
      <c r="D208" s="54" t="str">
        <f>IF(E208="","",IF(SUM(COUNTIF(領域1!E:E,E:E),COUNTIF(領域2!E:E,E:E),COUNTIF(領域3!E:E,E:E),COUNTIF(領域4!E:E,E:E),COUNTIF(領域5!E:E,E:E),COUNTIF($E$1:E208,E:E))&gt;1,"再掲",""))</f>
        <v/>
      </c>
      <c r="E208" s="70"/>
      <c r="F208" s="205" t="str">
        <f>IFERROR(VLOOKUP(E208,FileList_Src!A:C,3,FALSE),"")</f>
        <v/>
      </c>
      <c r="G208" s="264"/>
    </row>
    <row r="209" spans="1:7">
      <c r="A209" s="268"/>
      <c r="B209" s="53" t="str">
        <f>IF(E209="","",E209)</f>
        <v/>
      </c>
      <c r="C209" s="208"/>
      <c r="D209" s="54" t="str">
        <f>IF(E209="","",IF(SUM(COUNTIF(領域1!E:E,E:E),COUNTIF(領域2!E:E,E:E),COUNTIF(領域3!E:E,E:E),COUNTIF(領域4!E:E,E:E),COUNTIF(領域5!E:E,E:E),COUNTIF($E$1:E209,E:E))&gt;1,"再掲",""))</f>
        <v/>
      </c>
      <c r="E209" s="70"/>
      <c r="F209" s="205" t="str">
        <f>IFERROR(VLOOKUP(E209,FileList_Src!A:C,3,FALSE),"")</f>
        <v/>
      </c>
      <c r="G209" s="264"/>
    </row>
    <row r="210" spans="1:7" ht="24">
      <c r="A210" s="268"/>
      <c r="B210" s="53" t="s">
        <v>249</v>
      </c>
      <c r="C210" s="208"/>
      <c r="D210" s="54" t="str">
        <f>IF(E210="","",IF(SUM(COUNTIF(領域1!E:E,E:E),COUNTIF(領域2!E:E,E:E),COUNTIF(領域3!E:E,E:E),COUNTIF(領域4!E:E,E:E),COUNTIF(領域5!E:E,E:E),COUNTIF($E$1:E210,E:E))&gt;1,"再掲",""))</f>
        <v/>
      </c>
      <c r="E210" s="70"/>
      <c r="F210" s="205" t="str">
        <f>IFERROR(VLOOKUP(E210,FileList_Src!A:C,3,FALSE),"")</f>
        <v/>
      </c>
      <c r="G210" s="264"/>
    </row>
    <row r="211" spans="1:7">
      <c r="A211" s="270"/>
      <c r="B211" s="53" t="str">
        <f>IF(E211="","",E211)</f>
        <v/>
      </c>
      <c r="C211" s="206"/>
      <c r="D211" s="62" t="str">
        <f>IF(E211="","",IF(SUM(COUNTIF(領域1!E:E,E:E),COUNTIF(領域2!E:E,E:E),COUNTIF(領域3!E:E,E:E),COUNTIF(領域4!E:E,E:E),COUNTIF(領域5!E:E,E:E),COUNTIF($E$1:E211,E:E))&gt;1,"再掲",""))</f>
        <v/>
      </c>
      <c r="E211" s="55"/>
      <c r="F211" s="205" t="str">
        <f>IFERROR(VLOOKUP(E211,FileList_Src!A:C,3,FALSE),"")</f>
        <v/>
      </c>
      <c r="G211" s="264"/>
    </row>
    <row r="212" spans="1:7">
      <c r="A212" s="243" t="s">
        <v>330</v>
      </c>
      <c r="B212" s="244"/>
      <c r="C212" s="244"/>
      <c r="D212" s="245"/>
      <c r="E212" s="55"/>
      <c r="F212" s="56" t="str">
        <f>IFERROR(VLOOKUP(E212,FileList_Src!A:C,3,FALSE),"")</f>
        <v/>
      </c>
      <c r="G212" s="264"/>
    </row>
    <row r="213" spans="1:7">
      <c r="A213" s="246" t="s">
        <v>402</v>
      </c>
      <c r="B213" s="247"/>
      <c r="C213" s="247"/>
      <c r="D213" s="217"/>
      <c r="E213" s="55"/>
      <c r="F213" s="56" t="str">
        <f>IFERROR(VLOOKUP(E213,FileList_Src!A:C,3,FALSE),"")</f>
        <v/>
      </c>
      <c r="G213" s="264"/>
    </row>
    <row r="214" spans="1:7">
      <c r="A214" s="246" t="s">
        <v>402</v>
      </c>
      <c r="B214" s="247"/>
      <c r="C214" s="247"/>
      <c r="D214" s="217"/>
      <c r="E214" s="55"/>
      <c r="F214" s="56" t="str">
        <f>IFERROR(VLOOKUP(E214,FileList_Src!A:C,3,FALSE),"")</f>
        <v/>
      </c>
      <c r="G214" s="264"/>
    </row>
    <row r="215" spans="1:7" ht="13.5" customHeight="1">
      <c r="A215" s="229" t="s">
        <v>28</v>
      </c>
      <c r="B215" s="230"/>
      <c r="C215" s="230"/>
      <c r="D215" s="231"/>
      <c r="E215" s="55"/>
      <c r="F215" s="56" t="str">
        <f>IFERROR(VLOOKUP(E215,FileList_Src!A:C,3,FALSE),"")</f>
        <v/>
      </c>
      <c r="G215" s="264"/>
    </row>
    <row r="216" spans="1:7">
      <c r="A216" s="63" t="s">
        <v>84</v>
      </c>
      <c r="B216" s="189"/>
      <c r="C216" s="64"/>
      <c r="D216" s="65"/>
      <c r="E216" s="55"/>
      <c r="F216" s="56" t="str">
        <f>IFERROR(VLOOKUP(E216,FileList_Src!A:C,3,FALSE),"")</f>
        <v/>
      </c>
      <c r="G216" s="264"/>
    </row>
    <row r="217" spans="1:7">
      <c r="A217" s="229" t="s">
        <v>392</v>
      </c>
      <c r="B217" s="230"/>
      <c r="C217" s="230"/>
      <c r="D217" s="231"/>
      <c r="E217" s="55"/>
      <c r="F217" s="56" t="str">
        <f>IFERROR(VLOOKUP(E217,FileList_Src!A:C,3,FALSE),"")</f>
        <v/>
      </c>
      <c r="G217" s="264"/>
    </row>
    <row r="218" spans="1:7">
      <c r="A218" s="246" t="s">
        <v>402</v>
      </c>
      <c r="B218" s="247"/>
      <c r="C218" s="247"/>
      <c r="D218" s="217"/>
      <c r="E218" s="55"/>
      <c r="F218" s="56" t="str">
        <f>IFERROR(VLOOKUP(E218,FileList_Src!A:C,3,FALSE),"")</f>
        <v/>
      </c>
      <c r="G218" s="264"/>
    </row>
    <row r="219" spans="1:7">
      <c r="A219" s="235" t="s">
        <v>399</v>
      </c>
      <c r="B219" s="118" t="str">
        <f>IF(E219="","",E219)</f>
        <v/>
      </c>
      <c r="C219" s="187"/>
      <c r="D219" s="54" t="str">
        <f>IF(E219="","",IF(SUM(COUNTIF(領域1!E:E,E:E),COUNTIF(領域2!E:E,E:E),COUNTIF(領域3!E:E,E:E),COUNTIF(領域4!E:E,E:E),COUNTIF(領域5!E:E,E:E),COUNTIF($E$1:E219,E:E))&gt;1,"再掲",""))</f>
        <v/>
      </c>
      <c r="E219" s="55"/>
      <c r="F219" s="56" t="str">
        <f>IFERROR(VLOOKUP(E219,FileList_Src!A:C,3,FALSE),"")</f>
        <v/>
      </c>
      <c r="G219" s="264"/>
    </row>
    <row r="220" spans="1:7">
      <c r="A220" s="236"/>
      <c r="B220" s="181" t="str">
        <f>IF(E220="","",E220)</f>
        <v/>
      </c>
      <c r="C220" s="179"/>
      <c r="D220" s="54" t="str">
        <f>IF(E220="","",IF(SUM(COUNTIF(領域1!E:E,E:E),COUNTIF(領域2!E:E,E:E),COUNTIF(領域3!E:E,E:E),COUNTIF(領域4!E:E,E:E),COUNTIF(領域5!E:E,E:E),COUNTIF($E$1:E220,E:E))&gt;1,"再掲",""))</f>
        <v/>
      </c>
      <c r="E220" s="55"/>
      <c r="F220" s="56" t="str">
        <f>IFERROR(VLOOKUP(E220,FileList_Src!A:C,3,FALSE),"")</f>
        <v/>
      </c>
      <c r="G220" s="264"/>
    </row>
    <row r="221" spans="1:7" ht="13.5" customHeight="1">
      <c r="A221" s="229" t="s">
        <v>393</v>
      </c>
      <c r="B221" s="230"/>
      <c r="C221" s="230"/>
      <c r="D221" s="231"/>
      <c r="E221" s="55"/>
      <c r="F221" s="56" t="str">
        <f>IFERROR(VLOOKUP(E221,FileList_Src!A:C,3,FALSE),"")</f>
        <v/>
      </c>
      <c r="G221" s="264"/>
    </row>
    <row r="222" spans="1:7">
      <c r="A222" s="246" t="s">
        <v>402</v>
      </c>
      <c r="B222" s="247"/>
      <c r="C222" s="247"/>
      <c r="D222" s="217"/>
      <c r="E222" s="55"/>
      <c r="F222" s="56" t="str">
        <f>IFERROR(VLOOKUP(E222,FileList_Src!A:C,3,FALSE),"")</f>
        <v/>
      </c>
      <c r="G222" s="264"/>
    </row>
    <row r="223" spans="1:7">
      <c r="A223" s="267" t="s">
        <v>250</v>
      </c>
      <c r="B223" s="275"/>
      <c r="C223" s="273"/>
      <c r="D223" s="190"/>
      <c r="E223" s="70"/>
      <c r="F223" s="205" t="str">
        <f>IFERROR(VLOOKUP(E223,FileList_Src!A:C,3,FALSE),"")</f>
        <v/>
      </c>
      <c r="G223" s="264"/>
    </row>
    <row r="224" spans="1:7">
      <c r="A224" s="49" t="s">
        <v>116</v>
      </c>
      <c r="B224" s="149" t="s">
        <v>13</v>
      </c>
      <c r="C224" s="50" t="s">
        <v>14</v>
      </c>
      <c r="D224" s="51" t="s">
        <v>26</v>
      </c>
      <c r="E224" s="70"/>
      <c r="F224" s="205" t="str">
        <f>IFERROR(VLOOKUP(E224,FileList_Src!A:C,3,FALSE),"")</f>
        <v/>
      </c>
      <c r="G224" s="264"/>
    </row>
    <row r="225" spans="1:7">
      <c r="A225" s="268" t="s">
        <v>251</v>
      </c>
      <c r="B225" s="53" t="s">
        <v>252</v>
      </c>
      <c r="C225" s="204"/>
      <c r="D225" s="54" t="str">
        <f>IF(E225="","",IF(SUM(COUNTIF(領域1!E:E,E:E),COUNTIF(領域2!E:E,E:E),COUNTIF(領域3!E:E,E:E),COUNTIF(領域4!E:E,E:E),COUNTIF(領域5!E:E,E:E),COUNTIF($E$1:E225,E:E))&gt;1,"再掲",""))</f>
        <v/>
      </c>
      <c r="E225" s="70"/>
      <c r="F225" s="205" t="str">
        <f>IFERROR(VLOOKUP(E225,FileList_Src!A:C,3,FALSE),"")</f>
        <v/>
      </c>
      <c r="G225" s="264"/>
    </row>
    <row r="226" spans="1:7">
      <c r="A226" s="268"/>
      <c r="B226" s="53" t="str">
        <f>IF(E226="","",E226)</f>
        <v/>
      </c>
      <c r="C226" s="204"/>
      <c r="D226" s="54" t="str">
        <f>IF(E226="","",IF(SUM(COUNTIF(領域1!E:E,E:E),COUNTIF(領域2!E:E,E:E),COUNTIF(領域3!E:E,E:E),COUNTIF(領域4!E:E,E:E),COUNTIF(領域5!E:E,E:E),COUNTIF($E$1:E226,E:E))&gt;1,"再掲",""))</f>
        <v/>
      </c>
      <c r="E226" s="70"/>
      <c r="F226" s="205" t="str">
        <f>IFERROR(VLOOKUP(E226,FileList_Src!A:C,3,FALSE),"")</f>
        <v/>
      </c>
      <c r="G226" s="264"/>
    </row>
    <row r="227" spans="1:7" ht="24">
      <c r="A227" s="268"/>
      <c r="B227" s="53" t="s">
        <v>253</v>
      </c>
      <c r="C227" s="204"/>
      <c r="D227" s="54" t="str">
        <f>IF(E227="","",IF(SUM(COUNTIF(領域1!E:E,E:E),COUNTIF(領域2!E:E,E:E),COUNTIF(領域3!E:E,E:E),COUNTIF(領域4!E:E,E:E),COUNTIF(領域5!E:E,E:E),COUNTIF($E$1:E227,E:E))&gt;1,"再掲",""))</f>
        <v/>
      </c>
      <c r="E227" s="70"/>
      <c r="F227" s="205" t="str">
        <f>IFERROR(VLOOKUP(E227,FileList_Src!A:C,3,FALSE),"")</f>
        <v/>
      </c>
      <c r="G227" s="264"/>
    </row>
    <row r="228" spans="1:7">
      <c r="A228" s="268"/>
      <c r="B228" s="53" t="str">
        <f>IF(E228="","",E228)</f>
        <v/>
      </c>
      <c r="C228" s="204"/>
      <c r="D228" s="54" t="str">
        <f>IF(E228="","",IF(SUM(COUNTIF(領域1!E:E,E:E),COUNTIF(領域2!E:E,E:E),COUNTIF(領域3!E:E,E:E),COUNTIF(領域4!E:E,E:E),COUNTIF(領域5!E:E,E:E),COUNTIF($E$1:E228,E:E))&gt;1,"再掲",""))</f>
        <v/>
      </c>
      <c r="E228" s="70"/>
      <c r="F228" s="205" t="str">
        <f>IFERROR(VLOOKUP(E228,FileList_Src!A:C,3,FALSE),"")</f>
        <v/>
      </c>
      <c r="G228" s="264"/>
    </row>
    <row r="229" spans="1:7">
      <c r="A229" s="268" t="s">
        <v>398</v>
      </c>
      <c r="B229" s="53" t="s">
        <v>369</v>
      </c>
      <c r="C229" s="204"/>
      <c r="D229" s="54" t="str">
        <f>IF(E229="","",IF(SUM(COUNTIF(領域1!E:E,E:E),COUNTIF(領域2!E:E,E:E),COUNTIF(領域3!E:E,E:E),COUNTIF(領域4!E:E,E:E),COUNTIF(領域5!E:E,E:E),COUNTIF($E$1:E229,E:E))&gt;1,"再掲",""))</f>
        <v/>
      </c>
      <c r="E229" s="70"/>
      <c r="F229" s="205" t="str">
        <f>IFERROR(VLOOKUP(E229,FileList_Src!A:C,3,FALSE),"")</f>
        <v/>
      </c>
      <c r="G229" s="264"/>
    </row>
    <row r="230" spans="1:7">
      <c r="A230" s="268"/>
      <c r="B230" s="53" t="str">
        <f>IF(E230="","",E230)</f>
        <v/>
      </c>
      <c r="C230" s="204"/>
      <c r="D230" s="54" t="str">
        <f>IF(E230="","",IF(SUM(COUNTIF(領域1!E:E,E:E),COUNTIF(領域2!E:E,E:E),COUNTIF(領域3!E:E,E:E),COUNTIF(領域4!E:E,E:E),COUNTIF(領域5!E:E,E:E),COUNTIF($E$1:E230,E:E))&gt;1,"再掲",""))</f>
        <v/>
      </c>
      <c r="E230" s="70"/>
      <c r="F230" s="205" t="str">
        <f>IFERROR(VLOOKUP(E230,FileList_Src!A:C,3,FALSE),"")</f>
        <v/>
      </c>
      <c r="G230" s="264"/>
    </row>
    <row r="231" spans="1:7">
      <c r="A231" s="268"/>
      <c r="B231" s="53" t="s">
        <v>370</v>
      </c>
      <c r="C231" s="204"/>
      <c r="D231" s="54" t="str">
        <f>IF(E231="","",IF(SUM(COUNTIF(領域1!E:E,E:E),COUNTIF(領域2!E:E,E:E),COUNTIF(領域3!E:E,E:E),COUNTIF(領域4!E:E,E:E),COUNTIF(領域5!E:E,E:E),COUNTIF($E$1:E231,E:E))&gt;1,"再掲",""))</f>
        <v/>
      </c>
      <c r="E231" s="70"/>
      <c r="F231" s="205" t="str">
        <f>IFERROR(VLOOKUP(E231,FileList_Src!A:C,3,FALSE),"")</f>
        <v/>
      </c>
      <c r="G231" s="264"/>
    </row>
    <row r="232" spans="1:7">
      <c r="A232" s="268"/>
      <c r="B232" s="53" t="str">
        <f>IF(E232="","",E232)</f>
        <v/>
      </c>
      <c r="C232" s="204"/>
      <c r="D232" s="54" t="str">
        <f>IF(E232="","",IF(SUM(COUNTIF(領域1!E:E,E:E),COUNTIF(領域2!E:E,E:E),COUNTIF(領域3!E:E,E:E),COUNTIF(領域4!E:E,E:E),COUNTIF(領域5!E:E,E:E),COUNTIF($E$1:E232,E:E))&gt;1,"再掲",""))</f>
        <v/>
      </c>
      <c r="E232" s="70"/>
      <c r="F232" s="205" t="str">
        <f>IFERROR(VLOOKUP(E232,FileList_Src!A:C,3,FALSE),"")</f>
        <v/>
      </c>
      <c r="G232" s="264"/>
    </row>
    <row r="233" spans="1:7" ht="36">
      <c r="A233" s="268" t="s">
        <v>254</v>
      </c>
      <c r="B233" s="53" t="s">
        <v>368</v>
      </c>
      <c r="C233" s="204"/>
      <c r="D233" s="54" t="str">
        <f>IF(E233="","",IF(SUM(COUNTIF(領域1!E:E,E:E),COUNTIF(領域2!E:E,E:E),COUNTIF(領域3!E:E,E:E),COUNTIF(領域4!E:E,E:E),COUNTIF(領域5!E:E,E:E),COUNTIF($E$1:E233,E:E))&gt;1,"再掲",""))</f>
        <v/>
      </c>
      <c r="E233" s="70"/>
      <c r="F233" s="205" t="str">
        <f>IFERROR(VLOOKUP(E233,FileList_Src!A:C,3,FALSE),"")</f>
        <v/>
      </c>
      <c r="G233" s="264"/>
    </row>
    <row r="234" spans="1:7">
      <c r="A234" s="268"/>
      <c r="B234" s="53" t="str">
        <f>IF(E234="","",E234)</f>
        <v/>
      </c>
      <c r="C234" s="204"/>
      <c r="D234" s="54" t="str">
        <f>IF(E234="","",IF(SUM(COUNTIF(領域1!E:E,E:E),COUNTIF(領域2!E:E,E:E),COUNTIF(領域3!E:E,E:E),COUNTIF(領域4!E:E,E:E),COUNTIF(領域5!E:E,E:E),COUNTIF($E$1:E234,E:E))&gt;1,"再掲",""))</f>
        <v/>
      </c>
      <c r="E234" s="70"/>
      <c r="F234" s="205" t="str">
        <f>IFERROR(VLOOKUP(E234,FileList_Src!A:C,3,FALSE),"")</f>
        <v/>
      </c>
      <c r="G234" s="264"/>
    </row>
    <row r="235" spans="1:7">
      <c r="A235" s="268" t="s">
        <v>255</v>
      </c>
      <c r="B235" s="53" t="s">
        <v>256</v>
      </c>
      <c r="C235" s="204"/>
      <c r="D235" s="54" t="str">
        <f>IF(E235="","",IF(SUM(COUNTIF(領域1!E:E,E:E),COUNTIF(領域2!E:E,E:E),COUNTIF(領域3!E:E,E:E),COUNTIF(領域4!E:E,E:E),COUNTIF(領域5!E:E,E:E),COUNTIF($E$1:E235,E:E))&gt;1,"再掲",""))</f>
        <v/>
      </c>
      <c r="E235" s="70"/>
      <c r="F235" s="205" t="str">
        <f>IFERROR(VLOOKUP(E235,FileList_Src!A:C,3,FALSE),"")</f>
        <v/>
      </c>
      <c r="G235" s="264"/>
    </row>
    <row r="236" spans="1:7">
      <c r="A236" s="268"/>
      <c r="B236" s="53" t="str">
        <f>IF(E236="","",E236)</f>
        <v/>
      </c>
      <c r="C236" s="204"/>
      <c r="D236" s="54" t="str">
        <f>IF(E236="","",IF(SUM(COUNTIF(領域1!E:E,E:E),COUNTIF(領域2!E:E,E:E),COUNTIF(領域3!E:E,E:E),COUNTIF(領域4!E:E,E:E),COUNTIF(領域5!E:E,E:E),COUNTIF($E$1:E236,E:E))&gt;1,"再掲",""))</f>
        <v/>
      </c>
      <c r="E236" s="70"/>
      <c r="F236" s="205" t="str">
        <f>IFERROR(VLOOKUP(E236,FileList_Src!A:C,3,FALSE),"")</f>
        <v/>
      </c>
      <c r="G236" s="264"/>
    </row>
    <row r="237" spans="1:7" ht="48">
      <c r="A237" s="268"/>
      <c r="B237" s="53" t="s">
        <v>371</v>
      </c>
      <c r="C237" s="204"/>
      <c r="D237" s="54" t="str">
        <f>IF(E237="","",IF(SUM(COUNTIF(領域1!E:E,E:E),COUNTIF(領域2!E:E,E:E),COUNTIF(領域3!E:E,E:E),COUNTIF(領域4!E:E,E:E),COUNTIF(領域5!E:E,E:E),COUNTIF($E$1:E237,E:E))&gt;1,"再掲",""))</f>
        <v/>
      </c>
      <c r="E237" s="70"/>
      <c r="F237" s="205" t="str">
        <f>IFERROR(VLOOKUP(E237,FileList_Src!A:C,3,FALSE),"")</f>
        <v/>
      </c>
      <c r="G237" s="264"/>
    </row>
    <row r="238" spans="1:7">
      <c r="A238" s="268"/>
      <c r="B238" s="53" t="str">
        <f>IF(E238="","",E238)</f>
        <v/>
      </c>
      <c r="C238" s="204"/>
      <c r="D238" s="54" t="str">
        <f>IF(E238="","",IF(SUM(COUNTIF(領域1!E:E,E:E),COUNTIF(領域2!E:E,E:E),COUNTIF(領域3!E:E,E:E),COUNTIF(領域4!E:E,E:E),COUNTIF(領域5!E:E,E:E),COUNTIF($E$1:E238,E:E))&gt;1,"再掲",""))</f>
        <v/>
      </c>
      <c r="E238" s="70"/>
      <c r="F238" s="205" t="str">
        <f>IFERROR(VLOOKUP(E238,FileList_Src!A:C,3,FALSE),"")</f>
        <v/>
      </c>
      <c r="G238" s="264"/>
    </row>
    <row r="239" spans="1:7">
      <c r="A239" s="268" t="s">
        <v>257</v>
      </c>
      <c r="B239" s="53" t="s">
        <v>258</v>
      </c>
      <c r="C239" s="204"/>
      <c r="D239" s="54" t="str">
        <f>IF(E239="","",IF(SUM(COUNTIF(領域1!E:E,E:E),COUNTIF(領域2!E:E,E:E),COUNTIF(領域3!E:E,E:E),COUNTIF(領域4!E:E,E:E),COUNTIF(領域5!E:E,E:E),COUNTIF($E$1:E239,E:E))&gt;1,"再掲",""))</f>
        <v/>
      </c>
      <c r="E239" s="70"/>
      <c r="F239" s="205" t="str">
        <f>IFERROR(VLOOKUP(E239,FileList_Src!A:C,3,FALSE),"")</f>
        <v/>
      </c>
      <c r="G239" s="264"/>
    </row>
    <row r="240" spans="1:7">
      <c r="A240" s="269"/>
      <c r="B240" s="53" t="str">
        <f>IF(E240="","",E240)</f>
        <v/>
      </c>
      <c r="C240" s="207"/>
      <c r="D240" s="54" t="str">
        <f>IF(E240="","",IF(SUM(COUNTIF(領域1!E:E,E:E),COUNTIF(領域2!E:E,E:E),COUNTIF(領域3!E:E,E:E),COUNTIF(領域4!E:E,E:E),COUNTIF(領域5!E:E,E:E),COUNTIF($E$1:E240,E:E))&gt;1,"再掲",""))</f>
        <v/>
      </c>
      <c r="E240" s="70"/>
      <c r="F240" s="205"/>
      <c r="G240" s="264"/>
    </row>
    <row r="241" spans="1:7">
      <c r="A241" s="270"/>
      <c r="B241" s="53" t="str">
        <f>IF(E241="","",E241)</f>
        <v/>
      </c>
      <c r="C241" s="206"/>
      <c r="D241" s="54" t="str">
        <f>IF(E241="","",IF(SUM(COUNTIF(領域1!E:E,E:E),COUNTIF(領域2!E:E,E:E),COUNTIF(領域3!E:E,E:E),COUNTIF(領域4!E:E,E:E),COUNTIF(領域5!E:E,E:E),COUNTIF($E$1:E241,E:E))&gt;1,"再掲",""))</f>
        <v/>
      </c>
      <c r="E241" s="70"/>
      <c r="F241" s="205" t="str">
        <f>IFERROR(VLOOKUP(E241,FileList_Src!A:C,3,FALSE),"")</f>
        <v/>
      </c>
      <c r="G241" s="264"/>
    </row>
    <row r="242" spans="1:7">
      <c r="A242" s="243" t="s">
        <v>330</v>
      </c>
      <c r="B242" s="244"/>
      <c r="C242" s="244"/>
      <c r="D242" s="245"/>
      <c r="E242" s="55"/>
      <c r="F242" s="56" t="str">
        <f>IFERROR(VLOOKUP(E242,FileList_Src!A:C,3,FALSE),"")</f>
        <v/>
      </c>
      <c r="G242" s="264"/>
    </row>
    <row r="243" spans="1:7">
      <c r="A243" s="246" t="s">
        <v>402</v>
      </c>
      <c r="B243" s="247"/>
      <c r="C243" s="247"/>
      <c r="D243" s="217"/>
      <c r="E243" s="55"/>
      <c r="F243" s="56" t="str">
        <f>IFERROR(VLOOKUP(E243,FileList_Src!A:C,3,FALSE),"")</f>
        <v/>
      </c>
      <c r="G243" s="264"/>
    </row>
    <row r="244" spans="1:7">
      <c r="A244" s="246" t="s">
        <v>402</v>
      </c>
      <c r="B244" s="247"/>
      <c r="C244" s="247"/>
      <c r="D244" s="217"/>
      <c r="E244" s="55"/>
      <c r="F244" s="56" t="str">
        <f>IFERROR(VLOOKUP(E244,FileList_Src!A:C,3,FALSE),"")</f>
        <v/>
      </c>
      <c r="G244" s="264"/>
    </row>
    <row r="245" spans="1:7" ht="13.5" customHeight="1">
      <c r="A245" s="229" t="s">
        <v>28</v>
      </c>
      <c r="B245" s="230"/>
      <c r="C245" s="230"/>
      <c r="D245" s="231"/>
      <c r="E245" s="55"/>
      <c r="F245" s="56" t="str">
        <f>IFERROR(VLOOKUP(E245,FileList_Src!A:C,3,FALSE),"")</f>
        <v/>
      </c>
      <c r="G245" s="264"/>
    </row>
    <row r="246" spans="1:7">
      <c r="A246" s="63" t="s">
        <v>84</v>
      </c>
      <c r="B246" s="189"/>
      <c r="C246" s="64"/>
      <c r="D246" s="65"/>
      <c r="E246" s="55"/>
      <c r="F246" s="56" t="str">
        <f>IFERROR(VLOOKUP(E246,FileList_Src!A:C,3,FALSE),"")</f>
        <v/>
      </c>
      <c r="G246" s="264"/>
    </row>
    <row r="247" spans="1:7">
      <c r="A247" s="229" t="s">
        <v>392</v>
      </c>
      <c r="B247" s="230"/>
      <c r="C247" s="230"/>
      <c r="D247" s="231"/>
      <c r="E247" s="55"/>
      <c r="F247" s="56" t="str">
        <f>IFERROR(VLOOKUP(E247,FileList_Src!A:C,3,FALSE),"")</f>
        <v/>
      </c>
      <c r="G247" s="264"/>
    </row>
    <row r="248" spans="1:7">
      <c r="A248" s="246" t="s">
        <v>402</v>
      </c>
      <c r="B248" s="247"/>
      <c r="C248" s="247"/>
      <c r="D248" s="217"/>
      <c r="E248" s="55"/>
      <c r="F248" s="56" t="str">
        <f>IFERROR(VLOOKUP(E248,FileList_Src!A:C,3,FALSE),"")</f>
        <v/>
      </c>
      <c r="G248" s="264"/>
    </row>
    <row r="249" spans="1:7">
      <c r="A249" s="235" t="s">
        <v>399</v>
      </c>
      <c r="B249" s="118" t="str">
        <f>IF(E249="","",E249)</f>
        <v/>
      </c>
      <c r="C249" s="187"/>
      <c r="D249" s="54" t="str">
        <f>IF(E249="","",IF(SUM(COUNTIF(領域1!E:E,E:E),COUNTIF(領域2!E:E,E:E),COUNTIF(領域3!E:E,E:E),COUNTIF(領域4!E:E,E:E),COUNTIF(領域5!E:E,E:E),COUNTIF($E$1:E249,E:E))&gt;1,"再掲",""))</f>
        <v/>
      </c>
      <c r="E249" s="55"/>
      <c r="F249" s="56" t="str">
        <f>IFERROR(VLOOKUP(E249,FileList_Src!A:C,3,FALSE),"")</f>
        <v/>
      </c>
      <c r="G249" s="264"/>
    </row>
    <row r="250" spans="1:7">
      <c r="A250" s="236"/>
      <c r="B250" s="181" t="str">
        <f>IF(E250="","",E250)</f>
        <v/>
      </c>
      <c r="C250" s="179"/>
      <c r="D250" s="54" t="str">
        <f>IF(E250="","",IF(SUM(COUNTIF(領域1!E:E,E:E),COUNTIF(領域2!E:E,E:E),COUNTIF(領域3!E:E,E:E),COUNTIF(領域4!E:E,E:E),COUNTIF(領域5!E:E,E:E),COUNTIF($E$1:E250,E:E))&gt;1,"再掲",""))</f>
        <v/>
      </c>
      <c r="E250" s="55"/>
      <c r="F250" s="56" t="str">
        <f>IFERROR(VLOOKUP(E250,FileList_Src!A:C,3,FALSE),"")</f>
        <v/>
      </c>
      <c r="G250" s="264"/>
    </row>
    <row r="251" spans="1:7" ht="13.5" customHeight="1">
      <c r="A251" s="229" t="s">
        <v>393</v>
      </c>
      <c r="B251" s="230"/>
      <c r="C251" s="230"/>
      <c r="D251" s="231"/>
      <c r="E251" s="55"/>
      <c r="F251" s="56" t="str">
        <f>IFERROR(VLOOKUP(E251,FileList_Src!A:C,3,FALSE),"")</f>
        <v/>
      </c>
      <c r="G251" s="264"/>
    </row>
    <row r="252" spans="1:7">
      <c r="A252" s="246" t="s">
        <v>402</v>
      </c>
      <c r="B252" s="247"/>
      <c r="C252" s="247"/>
      <c r="D252" s="217"/>
      <c r="E252" s="55"/>
      <c r="F252" s="56" t="str">
        <f>IFERROR(VLOOKUP(E252,FileList_Src!A:C,3,FALSE),"")</f>
        <v/>
      </c>
      <c r="G252" s="264"/>
    </row>
    <row r="253" spans="1:7">
      <c r="A253" s="267" t="s">
        <v>259</v>
      </c>
      <c r="B253" s="275"/>
      <c r="C253" s="273"/>
      <c r="D253" s="190"/>
      <c r="E253" s="70"/>
      <c r="F253" s="205" t="str">
        <f>IFERROR(VLOOKUP(E253,FileList_Src!A:C,3,FALSE),"")</f>
        <v/>
      </c>
      <c r="G253" s="264"/>
    </row>
    <row r="254" spans="1:7">
      <c r="A254" s="49" t="s">
        <v>116</v>
      </c>
      <c r="B254" s="149" t="s">
        <v>13</v>
      </c>
      <c r="C254" s="50" t="s">
        <v>14</v>
      </c>
      <c r="D254" s="51" t="s">
        <v>26</v>
      </c>
      <c r="E254" s="70"/>
      <c r="F254" s="205" t="str">
        <f>IFERROR(VLOOKUP(E254,FileList_Src!A:C,3,FALSE),"")</f>
        <v/>
      </c>
      <c r="G254" s="264"/>
    </row>
    <row r="255" spans="1:7" ht="24">
      <c r="A255" s="268" t="s">
        <v>260</v>
      </c>
      <c r="B255" s="53" t="s">
        <v>261</v>
      </c>
      <c r="C255" s="204"/>
      <c r="D255" s="54" t="str">
        <f>IF(E255="","",IF(SUM(COUNTIF(領域1!E:E,E:E),COUNTIF(領域2!E:E,E:E),COUNTIF(領域3!E:E,E:E),COUNTIF(領域4!E:E,E:E),COUNTIF(領域5!E:E,E:E),COUNTIF($E$1:E255,E:E))&gt;1,"再掲",""))</f>
        <v/>
      </c>
      <c r="E255" s="70"/>
      <c r="F255" s="205" t="str">
        <f>IFERROR(VLOOKUP(E255,FileList_Src!A:C,3,FALSE),"")</f>
        <v/>
      </c>
      <c r="G255" s="264"/>
    </row>
    <row r="256" spans="1:7">
      <c r="A256" s="268"/>
      <c r="B256" s="53" t="str">
        <f>IF(E256="","",E256)</f>
        <v/>
      </c>
      <c r="C256" s="204"/>
      <c r="D256" s="54" t="str">
        <f>IF(E256="","",IF(SUM(COUNTIF(領域1!E:E,E:E),COUNTIF(領域2!E:E,E:E),COUNTIF(領域3!E:E,E:E),COUNTIF(領域4!E:E,E:E),COUNTIF(領域5!E:E,E:E),COUNTIF($E$1:E256,E:E))&gt;1,"再掲",""))</f>
        <v/>
      </c>
      <c r="E256" s="70"/>
      <c r="F256" s="205" t="str">
        <f>IFERROR(VLOOKUP(E256,FileList_Src!A:C,3,FALSE),"")</f>
        <v/>
      </c>
      <c r="G256" s="264"/>
    </row>
    <row r="257" spans="1:7">
      <c r="A257" s="268"/>
      <c r="B257" s="53" t="s">
        <v>372</v>
      </c>
      <c r="C257" s="204"/>
      <c r="D257" s="54" t="str">
        <f>IF(E257="","",IF(SUM(COUNTIF(領域1!E:E,E:E),COUNTIF(領域2!E:E,E:E),COUNTIF(領域3!E:E,E:E),COUNTIF(領域4!E:E,E:E),COUNTIF(領域5!E:E,E:E),COUNTIF($E$1:E257,E:E))&gt;1,"再掲",""))</f>
        <v/>
      </c>
      <c r="E257" s="70"/>
      <c r="F257" s="205" t="str">
        <f>IFERROR(VLOOKUP(E257,FileList_Src!A:C,3,FALSE),"")</f>
        <v/>
      </c>
      <c r="G257" s="264"/>
    </row>
    <row r="258" spans="1:7">
      <c r="A258" s="268"/>
      <c r="B258" s="53" t="str">
        <f>IF(E258="","",E258)</f>
        <v/>
      </c>
      <c r="C258" s="204"/>
      <c r="D258" s="54" t="str">
        <f>IF(E258="","",IF(SUM(COUNTIF(領域1!E:E,E:E),COUNTIF(領域2!E:E,E:E),COUNTIF(領域3!E:E,E:E),COUNTIF(領域4!E:E,E:E),COUNTIF(領域5!E:E,E:E),COUNTIF($E$1:E258,E:E))&gt;1,"再掲",""))</f>
        <v/>
      </c>
      <c r="E258" s="70"/>
      <c r="F258" s="205" t="str">
        <f>IFERROR(VLOOKUP(E258,FileList_Src!A:C,3,FALSE),"")</f>
        <v/>
      </c>
      <c r="G258" s="264"/>
    </row>
    <row r="259" spans="1:7">
      <c r="A259" s="268"/>
      <c r="B259" s="53" t="s">
        <v>262</v>
      </c>
      <c r="C259" s="204"/>
      <c r="D259" s="54" t="str">
        <f>IF(E259="","",IF(SUM(COUNTIF(領域1!E:E,E:E),COUNTIF(領域2!E:E,E:E),COUNTIF(領域3!E:E,E:E),COUNTIF(領域4!E:E,E:E),COUNTIF(領域5!E:E,E:E),COUNTIF($E$1:E259,E:E))&gt;1,"再掲",""))</f>
        <v/>
      </c>
      <c r="E259" s="70"/>
      <c r="F259" s="205" t="str">
        <f>IFERROR(VLOOKUP(E259,FileList_Src!A:C,3,FALSE),"")</f>
        <v/>
      </c>
      <c r="G259" s="264"/>
    </row>
    <row r="260" spans="1:7">
      <c r="A260" s="268"/>
      <c r="B260" s="53" t="str">
        <f>IF(E260="","",E260)</f>
        <v/>
      </c>
      <c r="C260" s="204"/>
      <c r="D260" s="54" t="str">
        <f>IF(E260="","",IF(SUM(COUNTIF(領域1!E:E,E:E),COUNTIF(領域2!E:E,E:E),COUNTIF(領域3!E:E,E:E),COUNTIF(領域4!E:E,E:E),COUNTIF(領域5!E:E,E:E),COUNTIF($E$1:E260,E:E))&gt;1,"再掲",""))</f>
        <v/>
      </c>
      <c r="E260" s="70"/>
      <c r="F260" s="205" t="str">
        <f>IFERROR(VLOOKUP(E260,FileList_Src!A:C,3,FALSE),"")</f>
        <v/>
      </c>
      <c r="G260" s="264"/>
    </row>
    <row r="261" spans="1:7" ht="24">
      <c r="A261" s="268" t="s">
        <v>325</v>
      </c>
      <c r="B261" s="53" t="s">
        <v>263</v>
      </c>
      <c r="C261" s="204"/>
      <c r="D261" s="54" t="str">
        <f>IF(E261="","",IF(SUM(COUNTIF(領域1!E:E,E:E),COUNTIF(領域2!E:E,E:E),COUNTIF(領域3!E:E,E:E),COUNTIF(領域4!E:E,E:E),COUNTIF(領域5!E:E,E:E),COUNTIF($E$1:E261,E:E))&gt;1,"再掲",""))</f>
        <v/>
      </c>
      <c r="E261" s="70"/>
      <c r="F261" s="205" t="str">
        <f>IFERROR(VLOOKUP(E261,FileList_Src!A:C,3,FALSE),"")</f>
        <v/>
      </c>
      <c r="G261" s="264"/>
    </row>
    <row r="262" spans="1:7">
      <c r="A262" s="268"/>
      <c r="B262" s="53" t="str">
        <f>IF(E262="","",E262)</f>
        <v/>
      </c>
      <c r="C262" s="204"/>
      <c r="D262" s="54" t="str">
        <f>IF(E262="","",IF(SUM(COUNTIF(領域1!E:E,E:E),COUNTIF(領域2!E:E,E:E),COUNTIF(領域3!E:E,E:E),COUNTIF(領域4!E:E,E:E),COUNTIF(領域5!E:E,E:E),COUNTIF($E$1:E262,E:E))&gt;1,"再掲",""))</f>
        <v/>
      </c>
      <c r="E262" s="70"/>
      <c r="F262" s="205" t="str">
        <f>IFERROR(VLOOKUP(E262,FileList_Src!A:C,3,FALSE),"")</f>
        <v/>
      </c>
      <c r="G262" s="264"/>
    </row>
    <row r="263" spans="1:7" ht="24">
      <c r="A263" s="268"/>
      <c r="B263" s="53" t="s">
        <v>264</v>
      </c>
      <c r="C263" s="204"/>
      <c r="D263" s="54" t="str">
        <f>IF(E263="","",IF(SUM(COUNTIF(領域1!E:E,E:E),COUNTIF(領域2!E:E,E:E),COUNTIF(領域3!E:E,E:E),COUNTIF(領域4!E:E,E:E),COUNTIF(領域5!E:E,E:E),COUNTIF($E$1:E263,E:E))&gt;1,"再掲",""))</f>
        <v/>
      </c>
      <c r="E263" s="70"/>
      <c r="F263" s="205" t="str">
        <f>IFERROR(VLOOKUP(E263,FileList_Src!A:C,3,FALSE),"")</f>
        <v/>
      </c>
      <c r="G263" s="264"/>
    </row>
    <row r="264" spans="1:7">
      <c r="A264" s="268"/>
      <c r="B264" s="53" t="str">
        <f>IF(E264="","",E264)</f>
        <v/>
      </c>
      <c r="C264" s="204"/>
      <c r="D264" s="54" t="str">
        <f>IF(E264="","",IF(SUM(COUNTIF(領域1!E:E,E:E),COUNTIF(領域2!E:E,E:E),COUNTIF(領域3!E:E,E:E),COUNTIF(領域4!E:E,E:E),COUNTIF(領域5!E:E,E:E),COUNTIF($E$1:E264,E:E))&gt;1,"再掲",""))</f>
        <v/>
      </c>
      <c r="E264" s="70"/>
      <c r="F264" s="205" t="str">
        <f>IFERROR(VLOOKUP(E264,FileList_Src!A:C,3,FALSE),"")</f>
        <v/>
      </c>
      <c r="G264" s="264"/>
    </row>
    <row r="265" spans="1:7">
      <c r="A265" s="268"/>
      <c r="B265" s="53" t="s">
        <v>265</v>
      </c>
      <c r="C265" s="204"/>
      <c r="D265" s="54" t="str">
        <f>IF(E265="","",IF(SUM(COUNTIF(領域1!E:E,E:E),COUNTIF(領域2!E:E,E:E),COUNTIF(領域3!E:E,E:E),COUNTIF(領域4!E:E,E:E),COUNTIF(領域5!E:E,E:E),COUNTIF($E$1:E265,E:E))&gt;1,"再掲",""))</f>
        <v/>
      </c>
      <c r="E265" s="70"/>
      <c r="F265" s="205" t="str">
        <f>IFERROR(VLOOKUP(E265,FileList_Src!A:C,3,FALSE),"")</f>
        <v/>
      </c>
      <c r="G265" s="264"/>
    </row>
    <row r="266" spans="1:7">
      <c r="A266" s="268"/>
      <c r="B266" s="53" t="str">
        <f>IF(E266="","",E266)</f>
        <v/>
      </c>
      <c r="C266" s="204"/>
      <c r="D266" s="54" t="str">
        <f>IF(E266="","",IF(SUM(COUNTIF(領域1!E:E,E:E),COUNTIF(領域2!E:E,E:E),COUNTIF(領域3!E:E,E:E),COUNTIF(領域4!E:E,E:E),COUNTIF(領域5!E:E,E:E),COUNTIF($E$1:E266,E:E))&gt;1,"再掲",""))</f>
        <v/>
      </c>
      <c r="E266" s="70"/>
      <c r="F266" s="205" t="str">
        <f>IFERROR(VLOOKUP(E266,FileList_Src!A:C,3,FALSE),"")</f>
        <v/>
      </c>
      <c r="G266" s="264"/>
    </row>
    <row r="267" spans="1:7">
      <c r="A267" s="243" t="s">
        <v>330</v>
      </c>
      <c r="B267" s="244"/>
      <c r="C267" s="244"/>
      <c r="D267" s="245"/>
      <c r="E267" s="55"/>
      <c r="F267" s="56" t="str">
        <f>IFERROR(VLOOKUP(E267,FileList_Src!A:C,3,FALSE),"")</f>
        <v/>
      </c>
      <c r="G267" s="264"/>
    </row>
    <row r="268" spans="1:7">
      <c r="A268" s="246" t="s">
        <v>402</v>
      </c>
      <c r="B268" s="247"/>
      <c r="C268" s="247"/>
      <c r="D268" s="217"/>
      <c r="E268" s="55"/>
      <c r="F268" s="56" t="str">
        <f>IFERROR(VLOOKUP(E268,FileList_Src!A:C,3,FALSE),"")</f>
        <v/>
      </c>
      <c r="G268" s="264"/>
    </row>
    <row r="269" spans="1:7">
      <c r="A269" s="246" t="s">
        <v>402</v>
      </c>
      <c r="B269" s="247"/>
      <c r="C269" s="247"/>
      <c r="D269" s="217"/>
      <c r="E269" s="55"/>
      <c r="F269" s="56" t="str">
        <f>IFERROR(VLOOKUP(E269,FileList_Src!A:C,3,FALSE),"")</f>
        <v/>
      </c>
      <c r="G269" s="264"/>
    </row>
    <row r="270" spans="1:7" ht="13.5" customHeight="1">
      <c r="A270" s="229" t="s">
        <v>28</v>
      </c>
      <c r="B270" s="230"/>
      <c r="C270" s="230"/>
      <c r="D270" s="231"/>
      <c r="E270" s="55"/>
      <c r="F270" s="56" t="str">
        <f>IFERROR(VLOOKUP(E270,FileList_Src!A:C,3,FALSE),"")</f>
        <v/>
      </c>
      <c r="G270" s="264"/>
    </row>
    <row r="271" spans="1:7">
      <c r="A271" s="63" t="s">
        <v>84</v>
      </c>
      <c r="B271" s="189"/>
      <c r="C271" s="64"/>
      <c r="D271" s="65"/>
      <c r="E271" s="55"/>
      <c r="F271" s="56" t="str">
        <f>IFERROR(VLOOKUP(E271,FileList_Src!A:C,3,FALSE),"")</f>
        <v/>
      </c>
      <c r="G271" s="264"/>
    </row>
    <row r="272" spans="1:7">
      <c r="A272" s="229" t="s">
        <v>392</v>
      </c>
      <c r="B272" s="230"/>
      <c r="C272" s="230"/>
      <c r="D272" s="231"/>
      <c r="E272" s="55"/>
      <c r="F272" s="56" t="str">
        <f>IFERROR(VLOOKUP(E272,FileList_Src!A:C,3,FALSE),"")</f>
        <v/>
      </c>
      <c r="G272" s="264"/>
    </row>
    <row r="273" spans="1:7">
      <c r="A273" s="246" t="s">
        <v>402</v>
      </c>
      <c r="B273" s="247"/>
      <c r="C273" s="247"/>
      <c r="D273" s="217"/>
      <c r="E273" s="55"/>
      <c r="F273" s="56" t="str">
        <f>IFERROR(VLOOKUP(E273,FileList_Src!A:C,3,FALSE),"")</f>
        <v/>
      </c>
      <c r="G273" s="264"/>
    </row>
    <row r="274" spans="1:7">
      <c r="A274" s="235" t="s">
        <v>399</v>
      </c>
      <c r="B274" s="118" t="str">
        <f>IF(E274="","",E274)</f>
        <v/>
      </c>
      <c r="C274" s="187"/>
      <c r="D274" s="54" t="str">
        <f>IF(E274="","",IF(SUM(COUNTIF(領域1!E:E,E:E),COUNTIF(領域2!E:E,E:E),COUNTIF(領域3!E:E,E:E),COUNTIF(領域4!E:E,E:E),COUNTIF(領域5!E:E,E:E),COUNTIF($E$1:E274,E:E))&gt;1,"再掲",""))</f>
        <v/>
      </c>
      <c r="E274" s="55"/>
      <c r="F274" s="56" t="str">
        <f>IFERROR(VLOOKUP(E274,FileList_Src!A:C,3,FALSE),"")</f>
        <v/>
      </c>
      <c r="G274" s="264"/>
    </row>
    <row r="275" spans="1:7">
      <c r="A275" s="236"/>
      <c r="B275" s="181" t="str">
        <f>IF(E275="","",E275)</f>
        <v/>
      </c>
      <c r="C275" s="179"/>
      <c r="D275" s="54" t="str">
        <f>IF(E275="","",IF(SUM(COUNTIF(領域1!E:E,E:E),COUNTIF(領域2!E:E,E:E),COUNTIF(領域3!E:E,E:E),COUNTIF(領域4!E:E,E:E),COUNTIF(領域5!E:E,E:E),COUNTIF($E$1:E275,E:E))&gt;1,"再掲",""))</f>
        <v/>
      </c>
      <c r="E275" s="55"/>
      <c r="F275" s="56" t="str">
        <f>IFERROR(VLOOKUP(E275,FileList_Src!A:C,3,FALSE),"")</f>
        <v/>
      </c>
      <c r="G275" s="264"/>
    </row>
    <row r="276" spans="1:7" ht="13.5" customHeight="1">
      <c r="A276" s="229" t="s">
        <v>393</v>
      </c>
      <c r="B276" s="230"/>
      <c r="C276" s="230"/>
      <c r="D276" s="231"/>
      <c r="E276" s="55"/>
      <c r="F276" s="56" t="str">
        <f>IFERROR(VLOOKUP(E276,FileList_Src!A:C,3,FALSE),"")</f>
        <v/>
      </c>
      <c r="G276" s="264"/>
    </row>
    <row r="277" spans="1:7">
      <c r="A277" s="246" t="s">
        <v>402</v>
      </c>
      <c r="B277" s="247"/>
      <c r="C277" s="247"/>
      <c r="D277" s="217"/>
      <c r="E277" s="55"/>
      <c r="F277" s="56" t="str">
        <f>IFERROR(VLOOKUP(E277,FileList_Src!A:C,3,FALSE),"")</f>
        <v/>
      </c>
      <c r="G277" s="264"/>
    </row>
    <row r="278" spans="1:7">
      <c r="B278" s="121" t="s">
        <v>30</v>
      </c>
      <c r="C278" s="68" t="s">
        <v>31</v>
      </c>
      <c r="D278" s="73"/>
      <c r="E278" s="74"/>
      <c r="F278" s="74"/>
    </row>
    <row r="279" spans="1:7">
      <c r="D279" s="73" t="str">
        <f>IF(OR(C279="",LEFT(C279,1)="認"),"",(IF(MID(C279,1,1)=ASC(MID(#REF!,3,1)),(IF(COUNTIF($B$1:C278,C279)&gt;=1,"再掲","")),"再掲")))</f>
        <v/>
      </c>
    </row>
    <row r="280" spans="1:7">
      <c r="D280" s="73" t="str">
        <f>IF(OR(C280="",LEFT(C280,1)="認"),"",(IF(MID(C280,1,1)=ASC(MID(#REF!,3,1)),(IF(COUNTIF($B$1:C279,C280)&gt;=1,"再掲","")),"再掲")))</f>
        <v/>
      </c>
    </row>
    <row r="281" spans="1:7">
      <c r="D281" s="73" t="str">
        <f>IF(OR(C281="",LEFT(C281,1)="認"),"",(IF(MID(C281,1,1)=ASC(MID(#REF!,3,1)),(IF(COUNTIF($B$1:C280,C281)&gt;=1,"再掲","")),"再掲")))</f>
        <v/>
      </c>
    </row>
    <row r="282" spans="1:7">
      <c r="D282" s="73" t="str">
        <f>IF(OR(C282="",LEFT(C282,1)="認"),"",(IF(MID(C282,1,1)=ASC(MID(#REF!,3,1)),(IF(COUNTIF($B$1:C281,C282)&gt;=1,"再掲","")),"再掲")))</f>
        <v/>
      </c>
    </row>
    <row r="283" spans="1:7">
      <c r="D283" s="73" t="str">
        <f>IF(OR(C283="",LEFT(C283,1)="認"),"",(IF(MID(C283,1,1)=ASC(MID(#REF!,3,1)),(IF(COUNTIF($B$1:C282,C283)&gt;=1,"再掲","")),"再掲")))</f>
        <v/>
      </c>
    </row>
    <row r="284" spans="1:7">
      <c r="D284" s="73" t="str">
        <f>IF(OR(C284="",LEFT(C284,1)="認"),"",(IF(MID(C284,1,1)=ASC(MID(#REF!,3,1)),(IF(COUNTIF($B$1:C283,C284)&gt;=1,"再掲","")),"再掲")))</f>
        <v/>
      </c>
    </row>
    <row r="285" spans="1:7">
      <c r="D285" s="73" t="str">
        <f>IF(OR(C285="",LEFT(C285,1)="認"),"",(IF(MID(C285,1,1)=ASC(MID(#REF!,3,1)),(IF(COUNTIF($B$1:C284,C285)&gt;=1,"再掲","")),"再掲")))</f>
        <v/>
      </c>
    </row>
    <row r="286" spans="1:7">
      <c r="D286" s="73" t="str">
        <f>IF(OR(C286="",LEFT(C286,1)="認"),"",(IF(MID(C286,1,1)=ASC(MID(#REF!,3,1)),(IF(COUNTIF($B$1:C285,C286)&gt;=1,"再掲","")),"再掲")))</f>
        <v/>
      </c>
    </row>
    <row r="287" spans="1:7">
      <c r="D287" s="73" t="str">
        <f>IF(OR(C287="",LEFT(C287,1)="認"),"",(IF(MID(C287,1,1)=ASC(MID(#REF!,3,1)),(IF(COUNTIF($B$1:C286,C287)&gt;=1,"再掲","")),"再掲")))</f>
        <v/>
      </c>
    </row>
    <row r="288" spans="1:7">
      <c r="D288" s="73" t="str">
        <f>IF(OR(C288="",LEFT(C288,1)="認"),"",(IF(MID(C288,1,1)=ASC(MID(#REF!,3,1)),(IF(COUNTIF($B$1:C287,C288)&gt;=1,"再掲","")),"再掲")))</f>
        <v/>
      </c>
    </row>
    <row r="289" spans="4:4">
      <c r="D289" s="73" t="str">
        <f>IF(OR(C289="",LEFT(C289,1)="認"),"",(IF(MID(C289,1,1)=ASC(MID(#REF!,3,1)),(IF(COUNTIF($B$1:C288,C289)&gt;=1,"再掲","")),"再掲")))</f>
        <v/>
      </c>
    </row>
    <row r="290" spans="4:4">
      <c r="D290" s="73" t="str">
        <f>IF(OR(C290="",LEFT(C290,1)="認"),"",(IF(MID(C290,1,1)=ASC(MID(#REF!,3,1)),(IF(COUNTIF($B$1:C289,C290)&gt;=1,"再掲","")),"再掲")))</f>
        <v/>
      </c>
    </row>
    <row r="291" spans="4:4">
      <c r="D291" s="73" t="str">
        <f>IF(OR(C291="",LEFT(C291,1)="認"),"",(IF(MID(C291,1,1)=ASC(MID(#REF!,3,1)),(IF(COUNTIF($B$1:C290,C291)&gt;=1,"再掲","")),"再掲")))</f>
        <v/>
      </c>
    </row>
    <row r="292" spans="4:4">
      <c r="D292" s="73" t="str">
        <f>IF(OR(C292="",LEFT(C292,1)="認"),"",(IF(MID(C292,1,1)=ASC(MID(#REF!,3,1)),(IF(COUNTIF($B$1:C291,C292)&gt;=1,"再掲","")),"再掲")))</f>
        <v/>
      </c>
    </row>
    <row r="293" spans="4:4">
      <c r="D293" s="73" t="str">
        <f>IF(OR(C293="",LEFT(C293,1)="認"),"",(IF(MID(C293,1,1)=ASC(MID(#REF!,3,1)),(IF(COUNTIF($B$1:C292,C293)&gt;=1,"再掲","")),"再掲")))</f>
        <v/>
      </c>
    </row>
    <row r="294" spans="4:4">
      <c r="D294" s="73" t="str">
        <f>IF(OR(C294="",LEFT(C294,1)="認"),"",(IF(MID(C294,1,1)=ASC(MID(#REF!,3,1)),(IF(COUNTIF($B$1:C293,C294)&gt;=1,"再掲","")),"再掲")))</f>
        <v/>
      </c>
    </row>
    <row r="295" spans="4:4">
      <c r="D295" s="73" t="str">
        <f>IF(OR(C295="",LEFT(C295,1)="認"),"",(IF(MID(C295,1,1)=ASC(MID(#REF!,3,1)),(IF(COUNTIF($B$1:C294,C295)&gt;=1,"再掲","")),"再掲")))</f>
        <v/>
      </c>
    </row>
    <row r="296" spans="4:4">
      <c r="D296" s="73" t="str">
        <f>IF(OR(C296="",LEFT(C296,1)="認"),"",(IF(MID(C296,1,1)=ASC(MID(#REF!,3,1)),(IF(COUNTIF($B$1:C295,C296)&gt;=1,"再掲","")),"再掲")))</f>
        <v/>
      </c>
    </row>
    <row r="297" spans="4:4">
      <c r="D297" s="73" t="str">
        <f>IF(OR(C297="",LEFT(C297,1)="認"),"",(IF(MID(C297,1,1)=ASC(MID(#REF!,3,1)),(IF(COUNTIF($B$1:C296,C297)&gt;=1,"再掲","")),"再掲")))</f>
        <v/>
      </c>
    </row>
    <row r="298" spans="4:4">
      <c r="D298" s="73" t="str">
        <f>IF(OR(C298="",LEFT(C298,1)="認"),"",(IF(MID(C298,1,1)=ASC(MID(#REF!,3,1)),(IF(COUNTIF($B$1:C297,C298)&gt;=1,"再掲","")),"再掲")))</f>
        <v/>
      </c>
    </row>
    <row r="299" spans="4:4">
      <c r="D299" s="73" t="str">
        <f>IF(OR(C299="",LEFT(C299,1)="認"),"",(IF(MID(C299,1,1)=ASC(MID(#REF!,3,1)),(IF(COUNTIF($B$1:C298,C299)&gt;=1,"再掲","")),"再掲")))</f>
        <v/>
      </c>
    </row>
    <row r="300" spans="4:4">
      <c r="D300" s="73" t="str">
        <f>IF(OR(C300="",LEFT(C300,1)="認"),"",(IF(MID(C300,1,1)=ASC(MID(#REF!,3,1)),(IF(COUNTIF($B$1:C299,C300)&gt;=1,"再掲","")),"再掲")))</f>
        <v/>
      </c>
    </row>
    <row r="301" spans="4:4">
      <c r="D301" s="73" t="str">
        <f>IF(OR(C301="",LEFT(C301,1)="認"),"",(IF(MID(C301,1,1)=ASC(MID(#REF!,3,1)),(IF(COUNTIF($B$1:C300,C301)&gt;=1,"再掲","")),"再掲")))</f>
        <v/>
      </c>
    </row>
    <row r="302" spans="4:4">
      <c r="D302" s="73" t="str">
        <f>IF(OR(C302="",LEFT(C302,1)="認"),"",(IF(MID(C302,1,1)=ASC(MID(#REF!,3,1)),(IF(COUNTIF($B$1:C301,C302)&gt;=1,"再掲","")),"再掲")))</f>
        <v/>
      </c>
    </row>
    <row r="303" spans="4:4">
      <c r="D303" s="73" t="str">
        <f>IF(OR(C303="",LEFT(C303,1)="認"),"",(IF(MID(C303,1,1)=ASC(MID(#REF!,3,1)),(IF(COUNTIF($B$1:C302,C303)&gt;=1,"再掲","")),"再掲")))</f>
        <v/>
      </c>
    </row>
    <row r="304" spans="4:4">
      <c r="D304" s="73" t="str">
        <f>IF(OR(C304="",LEFT(C304,1)="認"),"",(IF(MID(C304,1,1)=ASC(MID(#REF!,3,1)),(IF(COUNTIF($B$1:C303,C304)&gt;=1,"再掲","")),"再掲")))</f>
        <v/>
      </c>
    </row>
    <row r="305" spans="4:4">
      <c r="D305" s="73" t="str">
        <f>IF(OR(C305="",LEFT(C305,1)="認"),"",(IF(MID(C305,1,1)=ASC(MID(#REF!,3,1)),(IF(COUNTIF($B$1:C304,C305)&gt;=1,"再掲","")),"再掲")))</f>
        <v/>
      </c>
    </row>
    <row r="306" spans="4:4">
      <c r="D306" s="75" t="str">
        <f>IF(OR(C306="",LEFT(C306,1)="認"),"",(IF(MID(C306,1,1)=ASC(MID(#REF!,3,1)),(IF(COUNTIF($B$1:C305,C306)&gt;=1,"再掲","")),"再掲")))</f>
        <v/>
      </c>
    </row>
    <row r="307" spans="4:4">
      <c r="D307" s="73" t="str">
        <f>IF(OR(C307="",LEFT(C307,1)="認"),"",(IF(MID(C307,1,1)=ASC(MID(#REF!,3,1)),(IF(COUNTIF($B$1:C306,C307)&gt;=1,"再掲","")),"再掲")))</f>
        <v/>
      </c>
    </row>
    <row r="308" spans="4:4">
      <c r="D308" s="75" t="str">
        <f>IF(OR(C308="",LEFT(C308,1)="認"),"",(IF(MID(C308,1,1)=ASC(MID(#REF!,3,1)),(IF(COUNTIF($B$1:C307,C308)&gt;=1,"再掲","")),"再掲")))</f>
        <v/>
      </c>
    </row>
    <row r="309" spans="4:4">
      <c r="D309" s="73" t="str">
        <f>IF(OR(C309="",LEFT(C309,1)="認"),"",(IF(MID(C309,1,1)=ASC(MID(#REF!,3,1)),(IF(COUNTIF($B$1:C308,C309)&gt;=1,"再掲","")),"再掲")))</f>
        <v/>
      </c>
    </row>
    <row r="310" spans="4:4">
      <c r="D310" s="73" t="str">
        <f>IF(OR(C310="",LEFT(C310,1)="認"),"",(IF(MID(C310,1,1)=ASC(MID(#REF!,3,1)),(IF(COUNTIF($B$1:C309,C310)&gt;=1,"再掲","")),"再掲")))</f>
        <v/>
      </c>
    </row>
    <row r="311" spans="4:4">
      <c r="D311" s="76" t="str">
        <f>IF(OR(C311="",LEFT(C311,1)="認"),"",(IF(MID(C311,1,1)=ASC(MID(#REF!,3,1)),(IF(COUNTIF($B$1:C310,C311)&gt;=1,"再掲","")),"再掲")))</f>
        <v/>
      </c>
    </row>
    <row r="312" spans="4:4">
      <c r="D312" s="73" t="str">
        <f>IF(OR(C312="",LEFT(C312,1)="認"),"",(IF(MID(C312,1,1)=ASC(MID(#REF!,3,1)),(IF(COUNTIF($B$1:C311,C312)&gt;=1,"再掲","")),"再掲")))</f>
        <v/>
      </c>
    </row>
    <row r="313" spans="4:4">
      <c r="D313" s="73" t="str">
        <f>IF(OR(C313="",LEFT(C313,1)="認"),"",(IF(MID(C313,1,1)=ASC(MID(#REF!,3,1)),(IF(COUNTIF($B$1:C312,C313)&gt;=1,"再掲","")),"再掲")))</f>
        <v/>
      </c>
    </row>
    <row r="314" spans="4:4">
      <c r="D314" s="73" t="str">
        <f>IF(OR(C314="",LEFT(C314,1)="認"),"",(IF(MID(C314,1,1)=ASC(MID(#REF!,3,1)),(IF(COUNTIF($B$1:C313,C314)&gt;=1,"再掲","")),"再掲")))</f>
        <v/>
      </c>
    </row>
    <row r="315" spans="4:4">
      <c r="D315" s="73" t="str">
        <f>IF(OR(C315="",LEFT(C315,1)="認"),"",(IF(MID(C315,1,1)=ASC(MID(#REF!,3,1)),(IF(COUNTIF($B$1:C314,C315)&gt;=1,"再掲","")),"再掲")))</f>
        <v/>
      </c>
    </row>
  </sheetData>
  <mergeCells count="117">
    <mergeCell ref="A273:C273"/>
    <mergeCell ref="A277:C277"/>
    <mergeCell ref="A184:C184"/>
    <mergeCell ref="A188:C188"/>
    <mergeCell ref="A213:C213"/>
    <mergeCell ref="A214:C214"/>
    <mergeCell ref="A218:C218"/>
    <mergeCell ref="A222:C222"/>
    <mergeCell ref="A243:C243"/>
    <mergeCell ref="A244:C244"/>
    <mergeCell ref="A248:C248"/>
    <mergeCell ref="A267:D267"/>
    <mergeCell ref="A219:A220"/>
    <mergeCell ref="A270:D270"/>
    <mergeCell ref="A272:D272"/>
    <mergeCell ref="A255:A260"/>
    <mergeCell ref="A261:A266"/>
    <mergeCell ref="A221:D221"/>
    <mergeCell ref="A242:D242"/>
    <mergeCell ref="A245:D245"/>
    <mergeCell ref="A247:D247"/>
    <mergeCell ref="A251:D251"/>
    <mergeCell ref="A252:C252"/>
    <mergeCell ref="A268:C268"/>
    <mergeCell ref="A91:C91"/>
    <mergeCell ref="A93:D93"/>
    <mergeCell ref="A95:D95"/>
    <mergeCell ref="A99:D99"/>
    <mergeCell ref="A269:C269"/>
    <mergeCell ref="A4:C4"/>
    <mergeCell ref="A6:C6"/>
    <mergeCell ref="E1:G1"/>
    <mergeCell ref="A8:A10"/>
    <mergeCell ref="A44:A47"/>
    <mergeCell ref="A48:A53"/>
    <mergeCell ref="A22:C22"/>
    <mergeCell ref="A24:A27"/>
    <mergeCell ref="A28:A30"/>
    <mergeCell ref="G7:G277"/>
    <mergeCell ref="A152:C152"/>
    <mergeCell ref="A154:A157"/>
    <mergeCell ref="A158:A161"/>
    <mergeCell ref="A162:A165"/>
    <mergeCell ref="A191:A193"/>
    <mergeCell ref="A189:C189"/>
    <mergeCell ref="A194:A195"/>
    <mergeCell ref="A74:A83"/>
    <mergeCell ref="A42:C42"/>
    <mergeCell ref="A181:D181"/>
    <mergeCell ref="A11:D11"/>
    <mergeCell ref="A14:D14"/>
    <mergeCell ref="A16:D16"/>
    <mergeCell ref="A20:D20"/>
    <mergeCell ref="A31:D31"/>
    <mergeCell ref="A18:A19"/>
    <mergeCell ref="A12:C12"/>
    <mergeCell ref="A13:C13"/>
    <mergeCell ref="A17:C17"/>
    <mergeCell ref="A21:C21"/>
    <mergeCell ref="A34:D34"/>
    <mergeCell ref="A36:D36"/>
    <mergeCell ref="A40:D40"/>
    <mergeCell ref="A90:D90"/>
    <mergeCell ref="A38:A39"/>
    <mergeCell ref="A32:C32"/>
    <mergeCell ref="A33:C33"/>
    <mergeCell ref="A37:C37"/>
    <mergeCell ref="A41:C41"/>
    <mergeCell ref="A58:A69"/>
    <mergeCell ref="A54:A57"/>
    <mergeCell ref="A70:A73"/>
    <mergeCell ref="A84:A89"/>
    <mergeCell ref="A92:C92"/>
    <mergeCell ref="A96:C96"/>
    <mergeCell ref="A100:C100"/>
    <mergeCell ref="A142:C142"/>
    <mergeCell ref="A143:C143"/>
    <mergeCell ref="A144:D144"/>
    <mergeCell ref="A146:D146"/>
    <mergeCell ref="A150:D150"/>
    <mergeCell ref="A178:D178"/>
    <mergeCell ref="A141:D141"/>
    <mergeCell ref="A97:A98"/>
    <mergeCell ref="A129:A130"/>
    <mergeCell ref="A131:A138"/>
    <mergeCell ref="A101:C101"/>
    <mergeCell ref="A123:A125"/>
    <mergeCell ref="A126:A128"/>
    <mergeCell ref="A103:A104"/>
    <mergeCell ref="A105:A110"/>
    <mergeCell ref="A111:A118"/>
    <mergeCell ref="A119:A122"/>
    <mergeCell ref="A139:A140"/>
    <mergeCell ref="A148:A149"/>
    <mergeCell ref="A166:A177"/>
    <mergeCell ref="A147:C147"/>
    <mergeCell ref="A151:C151"/>
    <mergeCell ref="A179:C179"/>
    <mergeCell ref="A180:C180"/>
    <mergeCell ref="A276:D276"/>
    <mergeCell ref="A183:D183"/>
    <mergeCell ref="A187:D187"/>
    <mergeCell ref="A212:D212"/>
    <mergeCell ref="A215:D215"/>
    <mergeCell ref="A217:D217"/>
    <mergeCell ref="A185:A186"/>
    <mergeCell ref="A249:A250"/>
    <mergeCell ref="A274:A275"/>
    <mergeCell ref="A196:A205"/>
    <mergeCell ref="A225:A228"/>
    <mergeCell ref="A229:A232"/>
    <mergeCell ref="A233:A234"/>
    <mergeCell ref="A235:A238"/>
    <mergeCell ref="A239:A241"/>
    <mergeCell ref="A223:C223"/>
    <mergeCell ref="A253:C253"/>
    <mergeCell ref="A206:A211"/>
  </mergeCells>
  <phoneticPr fontId="20"/>
  <conditionalFormatting sqref="A77">
    <cfRule type="containsText" dxfId="57" priority="119" operator="containsText" text="（リストから選択してください）">
      <formula>NOT(ISERROR(SEARCH("（リストから選択してください）",A77)))</formula>
    </cfRule>
  </conditionalFormatting>
  <conditionalFormatting sqref="A173">
    <cfRule type="containsText" dxfId="56" priority="242" operator="containsText" text="（リストから選択してください）">
      <formula>NOT(ISERROR(SEARCH("（リストから選択してください）",A173)))</formula>
    </cfRule>
  </conditionalFormatting>
  <conditionalFormatting sqref="A44:B76">
    <cfRule type="containsText" dxfId="55" priority="79" operator="containsText" text="（リストから選択してください）">
      <formula>NOT(ISERROR(SEARCH("（リストから選択してください）",A44)))</formula>
    </cfRule>
  </conditionalFormatting>
  <conditionalFormatting sqref="A80:B80 A81">
    <cfRule type="containsText" dxfId="54" priority="78" operator="containsText" text="（リストから選択してください）">
      <formula>NOT(ISERROR(SEARCH("（リストから選択してください）",A80)))</formula>
    </cfRule>
  </conditionalFormatting>
  <conditionalFormatting sqref="A84:B89">
    <cfRule type="containsText" dxfId="53" priority="120" operator="containsText" text="（リストから選択してください）">
      <formula>NOT(ISERROR(SEARCH("（リストから選択してください）",A84)))</formula>
    </cfRule>
  </conditionalFormatting>
  <conditionalFormatting sqref="A103:B126">
    <cfRule type="containsText" dxfId="52" priority="75" operator="containsText" text="（リストから選択してください）">
      <formula>NOT(ISERROR(SEARCH("（リストから選択してください）",A103)))</formula>
    </cfRule>
  </conditionalFormatting>
  <conditionalFormatting sqref="A129:B140">
    <cfRule type="containsText" dxfId="51" priority="185" operator="containsText" text="（リストから選択してください）">
      <formula>NOT(ISERROR(SEARCH("（リストから選択してください）",A129)))</formula>
    </cfRule>
  </conditionalFormatting>
  <conditionalFormatting sqref="A154:B172">
    <cfRule type="containsText" dxfId="50" priority="74" operator="containsText" text="（リストから選択してください）">
      <formula>NOT(ISERROR(SEARCH("（リストから選択してください）",A154)))</formula>
    </cfRule>
  </conditionalFormatting>
  <conditionalFormatting sqref="A1:C1 C44:C89 C103:C140 C154:C177">
    <cfRule type="containsText" dxfId="49" priority="260" operator="containsText" text="（リストから選択してください）">
      <formula>NOT(ISERROR(SEARCH("（リストから選択してください）",A1)))</formula>
    </cfRule>
  </conditionalFormatting>
  <conditionalFormatting sqref="A2:C6">
    <cfRule type="containsText" dxfId="48" priority="255" operator="containsText" text="（リストから選択してください）">
      <formula>NOT(ISERROR(SEARCH("（リストから選択してください）",#REF!)))</formula>
    </cfRule>
  </conditionalFormatting>
  <conditionalFormatting sqref="A7:C18">
    <cfRule type="containsText" dxfId="47" priority="30" operator="containsText" text="（リストから選択してください）">
      <formula>NOT(ISERROR(SEARCH("（リストから選択してください）",A7)))</formula>
    </cfRule>
  </conditionalFormatting>
  <conditionalFormatting sqref="A20:C38">
    <cfRule type="containsText" dxfId="46" priority="26" operator="containsText" text="（リストから選択してください）">
      <formula>NOT(ISERROR(SEARCH("（リストから選択してください）",A20)))</formula>
    </cfRule>
  </conditionalFormatting>
  <conditionalFormatting sqref="A40:C43">
    <cfRule type="containsText" dxfId="45" priority="25" operator="containsText" text="（リストから選択してください）">
      <formula>NOT(ISERROR(SEARCH("（リストから選択してください）",A40)))</formula>
    </cfRule>
  </conditionalFormatting>
  <conditionalFormatting sqref="A90:C97">
    <cfRule type="containsText" dxfId="44" priority="22" operator="containsText" text="（リストから選択してください）">
      <formula>NOT(ISERROR(SEARCH("（リストから選択してください）",A90)))</formula>
    </cfRule>
  </conditionalFormatting>
  <conditionalFormatting sqref="A99:C102">
    <cfRule type="containsText" dxfId="43" priority="21" operator="containsText" text="（リストから選択してください）">
      <formula>NOT(ISERROR(SEARCH("（リストから選択してください）",A99)))</formula>
    </cfRule>
  </conditionalFormatting>
  <conditionalFormatting sqref="A141:C148">
    <cfRule type="containsText" dxfId="42" priority="18" operator="containsText" text="（リストから選択してください）">
      <formula>NOT(ISERROR(SEARCH("（リストから選択してください）",A141)))</formula>
    </cfRule>
  </conditionalFormatting>
  <conditionalFormatting sqref="A150:C153">
    <cfRule type="containsText" dxfId="41" priority="17" operator="containsText" text="（リストから選択してください）">
      <formula>NOT(ISERROR(SEARCH("（リストから選択してください）",A150)))</formula>
    </cfRule>
  </conditionalFormatting>
  <conditionalFormatting sqref="A178:C185">
    <cfRule type="containsText" dxfId="40" priority="14" operator="containsText" text="（リストから選択してください）">
      <formula>NOT(ISERROR(SEARCH("（リストから選択してください）",A178)))</formula>
    </cfRule>
  </conditionalFormatting>
  <conditionalFormatting sqref="A187:C219">
    <cfRule type="containsText" dxfId="39" priority="10" operator="containsText" text="（リストから選択してください）">
      <formula>NOT(ISERROR(SEARCH("（リストから選択してください）",A187)))</formula>
    </cfRule>
  </conditionalFormatting>
  <conditionalFormatting sqref="A221:C249">
    <cfRule type="containsText" dxfId="38" priority="6" operator="containsText" text="（リストから選択してください）">
      <formula>NOT(ISERROR(SEARCH("（リストから選択してください）",A221)))</formula>
    </cfRule>
  </conditionalFormatting>
  <conditionalFormatting sqref="A251:C274">
    <cfRule type="containsText" dxfId="37" priority="2" operator="containsText" text="（リストから選択してください）">
      <formula>NOT(ISERROR(SEARCH("（リストから選択してください）",A251)))</formula>
    </cfRule>
  </conditionalFormatting>
  <conditionalFormatting sqref="A276:C1048576">
    <cfRule type="containsText" dxfId="36" priority="1" operator="containsText" text="（リストから選択してください）">
      <formula>NOT(ISERROR(SEARCH("（リストから選択してください）",A276)))</formula>
    </cfRule>
  </conditionalFormatting>
  <conditionalFormatting sqref="B77:B79">
    <cfRule type="containsText" dxfId="35" priority="115" operator="containsText" text="（リストから選択してください）">
      <formula>NOT(ISERROR(SEARCH("（リストから選択してください）",B77)))</formula>
    </cfRule>
  </conditionalFormatting>
  <conditionalFormatting sqref="B81:B83">
    <cfRule type="containsText" dxfId="34" priority="77" operator="containsText" text="（リストから選択してください）">
      <formula>NOT(ISERROR(SEARCH("（リストから選択してください）",B81)))</formula>
    </cfRule>
  </conditionalFormatting>
  <conditionalFormatting sqref="B127:B128">
    <cfRule type="containsText" dxfId="33" priority="193" operator="containsText" text="（リストから選択してください）">
      <formula>NOT(ISERROR(SEARCH("（リストから選択してください）",B127)))</formula>
    </cfRule>
  </conditionalFormatting>
  <conditionalFormatting sqref="B173:B177">
    <cfRule type="containsText" dxfId="32" priority="72" operator="containsText" text="（リストから選択してください）">
      <formula>NOT(ISERROR(SEARCH("（リストから選択してください）",B173)))</formula>
    </cfRule>
  </conditionalFormatting>
  <conditionalFormatting sqref="B19:C19">
    <cfRule type="containsText" dxfId="31" priority="64" operator="containsText" text="（リストから選択してください）">
      <formula>NOT(ISERROR(SEARCH("（リストから選択してください）",B19)))</formula>
    </cfRule>
  </conditionalFormatting>
  <conditionalFormatting sqref="B39:C39">
    <cfRule type="containsText" dxfId="30" priority="60" operator="containsText" text="（リストから選択してください）">
      <formula>NOT(ISERROR(SEARCH("（リストから選択してください）",B39)))</formula>
    </cfRule>
  </conditionalFormatting>
  <conditionalFormatting sqref="B98:C98">
    <cfRule type="containsText" dxfId="29" priority="56" operator="containsText" text="（リストから選択してください）">
      <formula>NOT(ISERROR(SEARCH("（リストから選択してください）",B98)))</formula>
    </cfRule>
  </conditionalFormatting>
  <conditionalFormatting sqref="B149:C149">
    <cfRule type="containsText" dxfId="28" priority="52" operator="containsText" text="（リストから選択してください）">
      <formula>NOT(ISERROR(SEARCH("（リストから選択してください）",B149)))</formula>
    </cfRule>
  </conditionalFormatting>
  <conditionalFormatting sqref="B186:C186">
    <cfRule type="containsText" dxfId="27" priority="48" operator="containsText" text="（リストから選択してください）">
      <formula>NOT(ISERROR(SEARCH("（リストから選択してください）",B186)))</formula>
    </cfRule>
  </conditionalFormatting>
  <conditionalFormatting sqref="B220:C220">
    <cfRule type="containsText" dxfId="26" priority="44" operator="containsText" text="（リストから選択してください）">
      <formula>NOT(ISERROR(SEARCH("（リストから選択してください）",B220)))</formula>
    </cfRule>
  </conditionalFormatting>
  <conditionalFormatting sqref="B250:C250">
    <cfRule type="containsText" dxfId="25" priority="40" operator="containsText" text="（リストから選択してください）">
      <formula>NOT(ISERROR(SEARCH("（リストから選択してください）",B250)))</formula>
    </cfRule>
  </conditionalFormatting>
  <conditionalFormatting sqref="B275:C275">
    <cfRule type="containsText" dxfId="24" priority="36" operator="containsText" text="（リストから選択してください）">
      <formula>NOT(ISERROR(SEARCH("（リストから選択してください）",B275)))</formula>
    </cfRule>
  </conditionalFormatting>
  <conditionalFormatting sqref="N1">
    <cfRule type="cellIs" dxfId="22" priority="249" operator="equal">
      <formula>"満たしていない"</formula>
    </cfRule>
  </conditionalFormatting>
  <conditionalFormatting sqref="U3 E5">
    <cfRule type="cellIs" dxfId="21" priority="258" operator="equal">
      <formula>"満たしていない"</formula>
    </cfRule>
  </conditionalFormatting>
  <dataValidations count="2">
    <dataValidation type="list" allowBlank="1" showInputMessage="1" showErrorMessage="1" sqref="A246 A15 A35 A94 A145 A182 A216 A271" xr:uid="{00000000-0002-0000-0B00-000000000000}">
      <formula1>"（リストから選択してください）,　■　当該基準を満たす,　■　当該基準を満たさない"</formula1>
    </dataValidation>
    <dataValidation type="textLength" operator="lessThanOrEqual" allowBlank="1" showInputMessage="1" showErrorMessage="1" error="80文字以内（２行程度）にしてください。" sqref="D18:D19 D6 D43:D89 D35 D309 D38:D39 D169 D219:D220 D97:D98 D23 D254 D102 D153 D190 D224 D274:D275 D173 D30 D271 D246 D15 D138:D140 D94 D145 D211 D148:D149 D8:D10 D182 D185:D186 D216 B18:B19 B38:B39 B97:B98 B148:B149 B185:B186 B219:B220 B249:B250 B274:B275 D249:D250" xr:uid="{00000000-0002-0000-0B00-000001000000}">
      <formula1>80</formula1>
    </dataValidation>
  </dataValidations>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83" operator="containsText" id="{DA70F10D-0090-46C6-826B-19839C9DAF1A}">
            <xm:f>NOT(ISERROR(SEARCH("＊ファイル一覧に資料なし",E8)))</xm:f>
            <xm:f>"＊ファイル一覧に資料なし"</xm:f>
            <x14:dxf>
              <font>
                <color rgb="FFFFFF00"/>
              </font>
            </x14:dxf>
          </x14:cfRule>
          <xm:sqref>E8:E277</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U246"/>
  <sheetViews>
    <sheetView view="pageBreakPreview" zoomScale="115" zoomScaleNormal="115" zoomScaleSheetLayoutView="115" zoomScalePageLayoutView="85" workbookViewId="0">
      <selection activeCell="C58" sqref="C58"/>
    </sheetView>
  </sheetViews>
  <sheetFormatPr defaultColWidth="7.25" defaultRowHeight="13.5"/>
  <cols>
    <col min="1" max="1" width="50.75" style="68" customWidth="1"/>
    <col min="2" max="2" width="60.75" style="39" customWidth="1"/>
    <col min="3" max="3" width="14.75" style="40" customWidth="1"/>
    <col min="4" max="4" width="6" style="36" customWidth="1"/>
    <col min="5" max="5" width="36.75" style="28" customWidth="1"/>
    <col min="6" max="6" width="14.75" style="28" customWidth="1"/>
    <col min="7" max="8" width="12.125" style="28" customWidth="1"/>
    <col min="9" max="9" width="15.75" style="28" customWidth="1"/>
    <col min="10" max="11" width="12.125" style="28" customWidth="1"/>
    <col min="12" max="19" width="10.625" style="28" bestFit="1" customWidth="1"/>
    <col min="20" max="25" width="13" style="28" bestFit="1" customWidth="1"/>
    <col min="26" max="16384" width="7.25" style="28"/>
  </cols>
  <sheetData>
    <row r="1" spans="1:21" ht="14.25">
      <c r="C1" s="167"/>
      <c r="D1" s="122" t="str">
        <f>表紙!A20&amp;" 領域６（"&amp;IF(F2="","",TEXT(F2,"00")&amp;VLOOKUP(F2,'領域6(総括表)'!A:B,2,FALSE))&amp;"）"</f>
        <v>○○大学 領域６（）</v>
      </c>
      <c r="E1" s="218" t="s">
        <v>410</v>
      </c>
      <c r="F1" s="218"/>
      <c r="G1" s="41"/>
      <c r="K1" s="105"/>
      <c r="S1" s="33"/>
      <c r="T1" s="96"/>
      <c r="U1" s="35" t="s">
        <v>186</v>
      </c>
    </row>
    <row r="2" spans="1:21" ht="14.25">
      <c r="A2" s="38" t="s">
        <v>326</v>
      </c>
      <c r="D2" s="122"/>
      <c r="E2" s="171" t="s">
        <v>3</v>
      </c>
      <c r="F2" s="97"/>
      <c r="G2" s="45" t="s">
        <v>4</v>
      </c>
      <c r="H2" s="100"/>
      <c r="I2" s="106" t="s">
        <v>5</v>
      </c>
      <c r="J2" s="100"/>
      <c r="K2" s="105"/>
      <c r="L2" s="107"/>
      <c r="M2" s="107"/>
      <c r="N2" s="107"/>
      <c r="O2" s="107"/>
      <c r="P2" s="107"/>
      <c r="Q2" s="107"/>
    </row>
    <row r="3" spans="1:21">
      <c r="A3" s="44" t="s">
        <v>6</v>
      </c>
      <c r="D3" s="45"/>
      <c r="H3" s="37" t="s">
        <v>408</v>
      </c>
      <c r="J3" s="108"/>
      <c r="K3" s="108"/>
    </row>
    <row r="4" spans="1:21">
      <c r="A4" s="220" t="str">
        <f>IF(H2="","※弾力的措置の適用／第三者評価結果の活用：評価名（評価機関名）","※弾力的措置の適用／第三者評価結果の活用"&amp;"："&amp;H2&amp;"（"&amp;J2&amp;"）")</f>
        <v>※弾力的措置の適用／第三者評価結果の活用：評価名（評価機関名）</v>
      </c>
      <c r="B4" s="220"/>
      <c r="C4" s="220"/>
      <c r="D4" s="102"/>
      <c r="E4" s="41" t="s">
        <v>7</v>
      </c>
      <c r="G4" s="43"/>
      <c r="H4" s="43"/>
      <c r="I4" s="43"/>
      <c r="K4" s="43"/>
      <c r="L4" s="109"/>
      <c r="N4" s="43"/>
      <c r="O4" s="43"/>
      <c r="P4" s="43"/>
      <c r="Q4" s="43"/>
      <c r="R4" s="43"/>
      <c r="S4" s="43"/>
    </row>
    <row r="5" spans="1:21">
      <c r="A5" s="103"/>
      <c r="D5" s="45" t="s">
        <v>8</v>
      </c>
      <c r="E5" s="41" t="s">
        <v>9</v>
      </c>
      <c r="Q5" s="43"/>
      <c r="R5" s="43"/>
      <c r="S5" s="43"/>
    </row>
    <row r="6" spans="1:21">
      <c r="A6" s="277" t="s">
        <v>187</v>
      </c>
      <c r="B6" s="288"/>
      <c r="C6" s="226"/>
      <c r="D6" s="104" t="str">
        <f>IF(E6="","",IF(SUM(COUNTIF(領域1!E:E,E:E),COUNTIF(領域2!E:E,E:E),COUNTIF(領域3!E:E,E:E),COUNTIF(領域4!E:E,E:E),COUNTIF(領域5!E:E,E:E),COUNTIF($E$1:E6,E:E))&gt;1,"再掲",""))</f>
        <v>再掲</v>
      </c>
      <c r="E6" s="48" t="s">
        <v>11</v>
      </c>
      <c r="F6" s="42"/>
      <c r="G6" s="69"/>
      <c r="H6" s="57"/>
      <c r="I6" s="57"/>
      <c r="Q6" s="43"/>
      <c r="R6" s="43"/>
      <c r="S6" s="43"/>
    </row>
    <row r="7" spans="1:21" ht="13.5" customHeight="1">
      <c r="A7" s="229" t="s">
        <v>392</v>
      </c>
      <c r="B7" s="230"/>
      <c r="C7" s="230"/>
      <c r="D7" s="231"/>
      <c r="E7" s="290" t="s">
        <v>75</v>
      </c>
      <c r="F7" s="292" t="s">
        <v>76</v>
      </c>
      <c r="G7" s="57"/>
    </row>
    <row r="8" spans="1:21" ht="13.5" customHeight="1">
      <c r="A8" s="246" t="s">
        <v>402</v>
      </c>
      <c r="B8" s="247"/>
      <c r="C8" s="247"/>
      <c r="D8" s="217"/>
      <c r="E8" s="291"/>
      <c r="F8" s="293"/>
      <c r="G8" s="57"/>
    </row>
    <row r="9" spans="1:21">
      <c r="A9" s="235" t="s">
        <v>399</v>
      </c>
      <c r="B9" s="118" t="str">
        <f>IF(E9="","",E9)</f>
        <v/>
      </c>
      <c r="C9" s="187"/>
      <c r="D9" s="111" t="str">
        <f>IF(E9="","",IF(SUM(COUNTIF(領域1!E:E,E:E),COUNTIF(領域2!E:E,E:E),COUNTIF(領域3!E:E,E:E),COUNTIF(領域4!E:E,E:E),COUNTIF(領域5!E:E,E:E),COUNTIF($E$1:E9,E:E))&gt;1,"再掲",""))</f>
        <v/>
      </c>
      <c r="E9" s="55"/>
      <c r="F9" s="56" t="str">
        <f>IFERROR(VLOOKUP(E9,FileList_Src!A:C,3,FALSE),"")</f>
        <v/>
      </c>
      <c r="G9" s="263" t="s">
        <v>17</v>
      </c>
    </row>
    <row r="10" spans="1:21">
      <c r="A10" s="289"/>
      <c r="B10" s="180" t="str">
        <f>IF(E10="","",E10)</f>
        <v/>
      </c>
      <c r="C10" s="61"/>
      <c r="D10" s="62" t="str">
        <f>IF(E10="","",IF(SUM(COUNTIF(領域1!E:E,E:E),COUNTIF(領域2!E:E,E:E),COUNTIF(領域3!E:E,E:E),COUNTIF(領域4!E:E,E:E),COUNTIF(領域5!E:E,E:E),COUNTIF($E$1:E10,E:E))&gt;1,"再掲",""))</f>
        <v/>
      </c>
      <c r="E10" s="55"/>
      <c r="F10" s="56" t="str">
        <f>IFERROR(VLOOKUP(E10,FileList_Src!A:C,3,FALSE),"")</f>
        <v/>
      </c>
      <c r="G10" s="264"/>
    </row>
    <row r="11" spans="1:21">
      <c r="A11" s="277" t="s">
        <v>266</v>
      </c>
      <c r="B11" s="225"/>
      <c r="C11" s="226"/>
      <c r="D11" s="104"/>
      <c r="E11" s="55"/>
      <c r="F11" s="56" t="str">
        <f>IFERROR(VLOOKUP(E11,FileList_Src!A:C,3,FALSE),"")</f>
        <v/>
      </c>
      <c r="G11" s="264"/>
      <c r="H11" s="57"/>
      <c r="I11" s="57"/>
      <c r="M11" s="29"/>
    </row>
    <row r="12" spans="1:21">
      <c r="A12" s="229" t="s">
        <v>392</v>
      </c>
      <c r="B12" s="230"/>
      <c r="C12" s="230"/>
      <c r="D12" s="231"/>
      <c r="E12" s="55"/>
      <c r="F12" s="56" t="str">
        <f>IFERROR(VLOOKUP(E12,FileList_Src!A:C,3,FALSE),"")</f>
        <v/>
      </c>
      <c r="G12" s="264"/>
    </row>
    <row r="13" spans="1:21">
      <c r="A13" s="246" t="s">
        <v>402</v>
      </c>
      <c r="B13" s="247"/>
      <c r="C13" s="247"/>
      <c r="D13" s="217"/>
      <c r="E13" s="55"/>
      <c r="F13" s="56" t="str">
        <f>IFERROR(VLOOKUP(E13,FileList_Src!A:C,3,FALSE),"")</f>
        <v/>
      </c>
      <c r="G13" s="264"/>
    </row>
    <row r="14" spans="1:21">
      <c r="A14" s="235" t="s">
        <v>399</v>
      </c>
      <c r="B14" s="118" t="str">
        <f>IF(E14="","",E14)</f>
        <v/>
      </c>
      <c r="C14" s="187"/>
      <c r="D14" s="111" t="str">
        <f>IF(E14="","",IF(SUM(COUNTIF(領域1!E:E,E:E),COUNTIF(領域2!E:E,E:E),COUNTIF(領域3!E:E,E:E),COUNTIF(領域4!E:E,E:E),COUNTIF(領域5!E:E,E:E),COUNTIF($E$1:E14,E:E))&gt;1,"再掲",""))</f>
        <v/>
      </c>
      <c r="E14" s="55"/>
      <c r="F14" s="56" t="str">
        <f>IFERROR(VLOOKUP(E14,FileList_Src!A:C,3,FALSE),"")</f>
        <v/>
      </c>
      <c r="G14" s="264"/>
    </row>
    <row r="15" spans="1:21">
      <c r="A15" s="289"/>
      <c r="B15" s="180" t="str">
        <f>IF(E15="","",E15)</f>
        <v/>
      </c>
      <c r="C15" s="61"/>
      <c r="D15" s="62" t="str">
        <f>IF(E15="","",IF(SUM(COUNTIF(領域1!E:E,E:E),COUNTIF(領域2!E:E,E:E),COUNTIF(領域3!E:E,E:E),COUNTIF(領域4!E:E,E:E),COUNTIF(領域5!E:E,E:E),COUNTIF($E$1:E15,E:E))&gt;1,"再掲",""))</f>
        <v/>
      </c>
      <c r="E15" s="55"/>
      <c r="F15" s="56" t="str">
        <f>IFERROR(VLOOKUP(E15,FileList_Src!A:C,3,FALSE),"")</f>
        <v/>
      </c>
      <c r="G15" s="264"/>
    </row>
    <row r="16" spans="1:21">
      <c r="A16" s="226" t="s">
        <v>10</v>
      </c>
      <c r="B16" s="222"/>
      <c r="C16" s="223"/>
      <c r="D16" s="104"/>
      <c r="E16" s="55"/>
      <c r="F16" s="56" t="str">
        <f>IFERROR(VLOOKUP(E16,FileList_Src!A:C,3,FALSE),"")</f>
        <v/>
      </c>
      <c r="G16" s="264"/>
    </row>
    <row r="17" spans="1:7">
      <c r="A17" s="229" t="s">
        <v>392</v>
      </c>
      <c r="B17" s="230"/>
      <c r="C17" s="230"/>
      <c r="D17" s="231"/>
      <c r="E17" s="55"/>
      <c r="F17" s="56" t="str">
        <f>IFERROR(VLOOKUP(E17,FileList_Src!A:C,3,FALSE),"")</f>
        <v/>
      </c>
      <c r="G17" s="264"/>
    </row>
    <row r="18" spans="1:7">
      <c r="A18" s="246" t="s">
        <v>402</v>
      </c>
      <c r="B18" s="247"/>
      <c r="C18" s="247"/>
      <c r="D18" s="217"/>
      <c r="E18" s="55"/>
      <c r="F18" s="56" t="str">
        <f>IFERROR(VLOOKUP(E18,FileList_Src!A:C,3,FALSE),"")</f>
        <v/>
      </c>
      <c r="G18" s="264"/>
    </row>
    <row r="19" spans="1:7">
      <c r="A19" s="235" t="s">
        <v>399</v>
      </c>
      <c r="B19" s="118" t="str">
        <f>IF(E19="","",E19)</f>
        <v/>
      </c>
      <c r="C19" s="187"/>
      <c r="D19" s="111" t="str">
        <f>IF(E19="","",IF(SUM(COUNTIF(領域1!E:E,E:E),COUNTIF(領域2!E:E,E:E),COUNTIF(領域3!E:E,E:E),COUNTIF(領域4!E:E,E:E),COUNTIF(領域5!E:E,E:E),COUNTIF($E$1:E19,E:E))&gt;1,"再掲",""))</f>
        <v/>
      </c>
      <c r="E19" s="55"/>
      <c r="F19" s="56" t="str">
        <f>IFERROR(VLOOKUP(E19,FileList_Src!A:C,3,FALSE),"")</f>
        <v/>
      </c>
      <c r="G19" s="264"/>
    </row>
    <row r="20" spans="1:7">
      <c r="A20" s="289"/>
      <c r="B20" s="180" t="str">
        <f>IF(E20="","",E20)</f>
        <v/>
      </c>
      <c r="C20" s="61"/>
      <c r="D20" s="62" t="str">
        <f>IF(E20="","",IF(SUM(COUNTIF(領域1!E:E,E:E),COUNTIF(領域2!E:E,E:E),COUNTIF(領域3!E:E,E:E),COUNTIF(領域4!E:E,E:E),COUNTIF(領域5!E:E,E:E),COUNTIF($E$1:E20,E:E))&gt;1,"再掲",""))</f>
        <v/>
      </c>
      <c r="E20" s="55"/>
      <c r="F20" s="56" t="str">
        <f>IFERROR(VLOOKUP(E20,FileList_Src!A:C,3,FALSE),"")</f>
        <v/>
      </c>
      <c r="G20" s="264"/>
    </row>
    <row r="21" spans="1:7">
      <c r="A21" s="277" t="s">
        <v>25</v>
      </c>
      <c r="B21" s="225"/>
      <c r="C21" s="226"/>
      <c r="D21" s="104"/>
      <c r="E21" s="55"/>
      <c r="F21" s="56" t="str">
        <f>IFERROR(VLOOKUP(E21,FileList_Src!A:C,3,FALSE),"")</f>
        <v/>
      </c>
      <c r="G21" s="264"/>
    </row>
    <row r="22" spans="1:7">
      <c r="A22" s="229" t="s">
        <v>392</v>
      </c>
      <c r="B22" s="230"/>
      <c r="C22" s="230"/>
      <c r="D22" s="231"/>
      <c r="E22" s="55"/>
      <c r="F22" s="56" t="str">
        <f>IFERROR(VLOOKUP(E22,FileList_Src!A:C,3,FALSE),"")</f>
        <v/>
      </c>
      <c r="G22" s="264"/>
    </row>
    <row r="23" spans="1:7">
      <c r="A23" s="246" t="s">
        <v>402</v>
      </c>
      <c r="B23" s="247"/>
      <c r="C23" s="247"/>
      <c r="D23" s="217"/>
      <c r="E23" s="55"/>
      <c r="F23" s="56" t="str">
        <f>IFERROR(VLOOKUP(E23,FileList_Src!A:C,3,FALSE),"")</f>
        <v/>
      </c>
      <c r="G23" s="264"/>
    </row>
    <row r="24" spans="1:7">
      <c r="A24" s="235" t="s">
        <v>399</v>
      </c>
      <c r="B24" s="118" t="str">
        <f>IF(E24="","",E24)</f>
        <v/>
      </c>
      <c r="C24" s="187"/>
      <c r="D24" s="111" t="str">
        <f>IF(E24="","",IF(SUM(COUNTIF(領域1!E:E,E:E),COUNTIF(領域2!E:E,E:E),COUNTIF(領域3!E:E,E:E),COUNTIF(領域4!E:E,E:E),COUNTIF(領域5!E:E,E:E),COUNTIF($E$1:E24,E:E))&gt;1,"再掲",""))</f>
        <v/>
      </c>
      <c r="E24" s="55"/>
      <c r="F24" s="56" t="str">
        <f>IFERROR(VLOOKUP(E24,FileList_Src!A:C,3,FALSE),"")</f>
        <v/>
      </c>
      <c r="G24" s="264"/>
    </row>
    <row r="25" spans="1:7">
      <c r="A25" s="289"/>
      <c r="B25" s="180" t="str">
        <f>IF(E25="","",E25)</f>
        <v/>
      </c>
      <c r="C25" s="61"/>
      <c r="D25" s="62" t="str">
        <f>IF(E25="","",IF(SUM(COUNTIF(領域1!E:E,E:E),COUNTIF(領域2!E:E,E:E),COUNTIF(領域3!E:E,E:E),COUNTIF(領域4!E:E,E:E),COUNTIF(領域5!E:E,E:E),COUNTIF($E$1:E25,E:E))&gt;1,"再掲",""))</f>
        <v/>
      </c>
      <c r="E25" s="55"/>
      <c r="F25" s="56" t="str">
        <f>IFERROR(VLOOKUP(E25,FileList_Src!A:C,3,FALSE),"")</f>
        <v/>
      </c>
      <c r="G25" s="264"/>
    </row>
    <row r="26" spans="1:7">
      <c r="A26" s="277" t="s">
        <v>224</v>
      </c>
      <c r="B26" s="225"/>
      <c r="C26" s="226"/>
      <c r="D26" s="104"/>
      <c r="E26" s="55"/>
      <c r="F26" s="56" t="str">
        <f>IFERROR(VLOOKUP(E26,FileList_Src!A:C,3,FALSE),"")</f>
        <v/>
      </c>
      <c r="G26" s="264"/>
    </row>
    <row r="27" spans="1:7">
      <c r="A27" s="229" t="s">
        <v>392</v>
      </c>
      <c r="B27" s="230"/>
      <c r="C27" s="230"/>
      <c r="D27" s="231"/>
      <c r="E27" s="55"/>
      <c r="F27" s="56" t="str">
        <f>IFERROR(VLOOKUP(E27,FileList_Src!A:C,3,FALSE),"")</f>
        <v/>
      </c>
      <c r="G27" s="264"/>
    </row>
    <row r="28" spans="1:7">
      <c r="A28" s="246" t="s">
        <v>402</v>
      </c>
      <c r="B28" s="247"/>
      <c r="C28" s="247"/>
      <c r="D28" s="217"/>
      <c r="E28" s="55"/>
      <c r="F28" s="56" t="str">
        <f>IFERROR(VLOOKUP(E28,FileList_Src!A:C,3,FALSE),"")</f>
        <v/>
      </c>
      <c r="G28" s="264"/>
    </row>
    <row r="29" spans="1:7">
      <c r="A29" s="235" t="s">
        <v>399</v>
      </c>
      <c r="B29" s="118" t="str">
        <f>IF(E29="","",E29)</f>
        <v/>
      </c>
      <c r="C29" s="187"/>
      <c r="D29" s="111" t="str">
        <f>IF(E29="","",IF(SUM(COUNTIF(領域1!E:E,E:E),COUNTIF(領域2!E:E,E:E),COUNTIF(領域3!E:E,E:E),COUNTIF(領域4!E:E,E:E),COUNTIF(領域5!E:E,E:E),COUNTIF($E$1:E29,E:E))&gt;1,"再掲",""))</f>
        <v/>
      </c>
      <c r="E29" s="55"/>
      <c r="F29" s="56" t="str">
        <f>IFERROR(VLOOKUP(E29,FileList_Src!A:C,3,FALSE),"")</f>
        <v/>
      </c>
      <c r="G29" s="264"/>
    </row>
    <row r="30" spans="1:7">
      <c r="A30" s="289"/>
      <c r="B30" s="180" t="str">
        <f>IF(E30="","",E30)</f>
        <v/>
      </c>
      <c r="C30" s="61"/>
      <c r="D30" s="62" t="str">
        <f>IF(E30="","",IF(SUM(COUNTIF(領域1!E:E,E:E),COUNTIF(領域2!E:E,E:E),COUNTIF(領域3!E:E,E:E),COUNTIF(領域4!E:E,E:E),COUNTIF(領域5!E:E,E:E),COUNTIF($E$1:E30,E:E))&gt;1,"再掲",""))</f>
        <v/>
      </c>
      <c r="E30" s="55"/>
      <c r="F30" s="56" t="str">
        <f>IFERROR(VLOOKUP(E30,FileList_Src!A:C,3,FALSE),"")</f>
        <v/>
      </c>
      <c r="G30" s="264"/>
    </row>
    <row r="31" spans="1:7">
      <c r="A31" s="277" t="s">
        <v>267</v>
      </c>
      <c r="B31" s="225"/>
      <c r="C31" s="226"/>
      <c r="D31" s="104"/>
      <c r="E31" s="55"/>
      <c r="F31" s="56" t="str">
        <f>IFERROR(VLOOKUP(E31,FileList_Src!A:C,3,FALSE),"")</f>
        <v/>
      </c>
      <c r="G31" s="264"/>
    </row>
    <row r="32" spans="1:7">
      <c r="A32" s="229" t="s">
        <v>392</v>
      </c>
      <c r="B32" s="230"/>
      <c r="C32" s="230"/>
      <c r="D32" s="231"/>
      <c r="E32" s="55"/>
      <c r="F32" s="56" t="str">
        <f>IFERROR(VLOOKUP(E32,FileList_Src!A:C,3,FALSE),"")</f>
        <v/>
      </c>
      <c r="G32" s="264"/>
    </row>
    <row r="33" spans="1:7">
      <c r="A33" s="246" t="s">
        <v>402</v>
      </c>
      <c r="B33" s="247"/>
      <c r="C33" s="247"/>
      <c r="D33" s="217"/>
      <c r="E33" s="55"/>
      <c r="F33" s="56" t="str">
        <f>IFERROR(VLOOKUP(E33,FileList_Src!A:C,3,FALSE),"")</f>
        <v/>
      </c>
      <c r="G33" s="264"/>
    </row>
    <row r="34" spans="1:7">
      <c r="A34" s="235" t="s">
        <v>399</v>
      </c>
      <c r="B34" s="118" t="str">
        <f>IF(E34="","",E34)</f>
        <v/>
      </c>
      <c r="C34" s="187"/>
      <c r="D34" s="111" t="str">
        <f>IF(E34="","",IF(SUM(COUNTIF(領域1!E:E,E:E),COUNTIF(領域2!E:E,E:E),COUNTIF(領域3!E:E,E:E),COUNTIF(領域4!E:E,E:E),COUNTIF(領域5!E:E,E:E),COUNTIF($E$1:E34,E:E))&gt;1,"再掲",""))</f>
        <v/>
      </c>
      <c r="E34" s="55"/>
      <c r="F34" s="56" t="str">
        <f>IFERROR(VLOOKUP(E34,FileList_Src!A:C,3,FALSE),"")</f>
        <v/>
      </c>
      <c r="G34" s="264"/>
    </row>
    <row r="35" spans="1:7">
      <c r="A35" s="289"/>
      <c r="B35" s="180" t="str">
        <f>IF(E35="","",E35)</f>
        <v/>
      </c>
      <c r="C35" s="61"/>
      <c r="D35" s="62" t="str">
        <f>IF(E35="","",IF(SUM(COUNTIF(領域1!E:E,E:E),COUNTIF(領域2!E:E,E:E),COUNTIF(領域3!E:E,E:E),COUNTIF(領域4!E:E,E:E),COUNTIF(領域5!E:E,E:E),COUNTIF($E$1:E35,E:E))&gt;1,"再掲",""))</f>
        <v/>
      </c>
      <c r="E35" s="55"/>
      <c r="F35" s="56" t="str">
        <f>IFERROR(VLOOKUP(E35,FileList_Src!A:C,3,FALSE),"")</f>
        <v/>
      </c>
      <c r="G35" s="264"/>
    </row>
    <row r="36" spans="1:7">
      <c r="A36" s="277" t="s">
        <v>250</v>
      </c>
      <c r="B36" s="225"/>
      <c r="C36" s="226"/>
      <c r="D36" s="104"/>
      <c r="E36" s="55"/>
      <c r="F36" s="56" t="str">
        <f>IFERROR(VLOOKUP(E36,FileList_Src!A:C,3,FALSE),"")</f>
        <v/>
      </c>
      <c r="G36" s="264"/>
    </row>
    <row r="37" spans="1:7">
      <c r="A37" s="229" t="s">
        <v>392</v>
      </c>
      <c r="B37" s="230"/>
      <c r="C37" s="230"/>
      <c r="D37" s="231"/>
      <c r="E37" s="55"/>
      <c r="F37" s="56" t="str">
        <f>IFERROR(VLOOKUP(E37,FileList_Src!A:C,3,FALSE),"")</f>
        <v/>
      </c>
      <c r="G37" s="264"/>
    </row>
    <row r="38" spans="1:7">
      <c r="A38" s="246" t="s">
        <v>402</v>
      </c>
      <c r="B38" s="247"/>
      <c r="C38" s="247"/>
      <c r="D38" s="217"/>
      <c r="E38" s="55"/>
      <c r="F38" s="56" t="str">
        <f>IFERROR(VLOOKUP(E38,FileList_Src!A:C,3,FALSE),"")</f>
        <v/>
      </c>
      <c r="G38" s="264"/>
    </row>
    <row r="39" spans="1:7">
      <c r="A39" s="235" t="s">
        <v>399</v>
      </c>
      <c r="B39" s="118" t="str">
        <f>IF(E39="","",E39)</f>
        <v/>
      </c>
      <c r="C39" s="187"/>
      <c r="D39" s="111" t="str">
        <f>IF(E39="","",IF(SUM(COUNTIF(領域1!E:E,E:E),COUNTIF(領域2!E:E,E:E),COUNTIF(領域3!E:E,E:E),COUNTIF(領域4!E:E,E:E),COUNTIF(領域5!E:E,E:E),COUNTIF($E$1:E39,E:E))&gt;1,"再掲",""))</f>
        <v/>
      </c>
      <c r="E39" s="55"/>
      <c r="F39" s="56" t="str">
        <f>IFERROR(VLOOKUP(E39,FileList_Src!A:C,3,FALSE),"")</f>
        <v/>
      </c>
      <c r="G39" s="264"/>
    </row>
    <row r="40" spans="1:7">
      <c r="A40" s="289"/>
      <c r="B40" s="180" t="str">
        <f>IF(E40="","",E40)</f>
        <v/>
      </c>
      <c r="C40" s="61"/>
      <c r="D40" s="62" t="str">
        <f>IF(E40="","",IF(SUM(COUNTIF(領域1!E:E,E:E),COUNTIF(領域2!E:E,E:E),COUNTIF(領域3!E:E,E:E),COUNTIF(領域4!E:E,E:E),COUNTIF(領域5!E:E,E:E),COUNTIF($E$1:E40,E:E))&gt;1,"再掲",""))</f>
        <v/>
      </c>
      <c r="E40" s="55"/>
      <c r="F40" s="56" t="str">
        <f>IFERROR(VLOOKUP(E40,FileList_Src!A:C,3,FALSE),"")</f>
        <v/>
      </c>
      <c r="G40" s="264"/>
    </row>
    <row r="41" spans="1:7">
      <c r="A41" s="277" t="s">
        <v>259</v>
      </c>
      <c r="B41" s="225"/>
      <c r="C41" s="226"/>
      <c r="D41" s="104"/>
      <c r="E41" s="55"/>
      <c r="F41" s="56" t="str">
        <f>IFERROR(VLOOKUP(E41,FileList_Src!A:C,3,FALSE),"")</f>
        <v/>
      </c>
      <c r="G41" s="264"/>
    </row>
    <row r="42" spans="1:7">
      <c r="A42" s="112" t="s">
        <v>12</v>
      </c>
      <c r="B42" s="168" t="s">
        <v>268</v>
      </c>
      <c r="C42" s="110" t="s">
        <v>14</v>
      </c>
      <c r="D42" s="54" t="s">
        <v>26</v>
      </c>
      <c r="E42" s="55"/>
      <c r="F42" s="56" t="str">
        <f>IFERROR(VLOOKUP(E42,FileList_Src!A:C,3,FALSE),"")</f>
        <v/>
      </c>
      <c r="G42" s="264"/>
    </row>
    <row r="43" spans="1:7" ht="24">
      <c r="A43" s="294" t="s">
        <v>269</v>
      </c>
      <c r="B43" s="113" t="s">
        <v>270</v>
      </c>
      <c r="C43" s="114"/>
      <c r="D43" s="54" t="str">
        <f>IF(E43="","",IF(SUM(COUNTIF(領域1!E:E,E:E),COUNTIF(領域2!E:E,E:E),COUNTIF(領域3!E:E,E:E),COUNTIF(領域4!E:E,E:E),COUNTIF(領域5!E:E,E:E),COUNTIF($E$1:E43,E:E))&gt;1,"再掲",""))</f>
        <v/>
      </c>
      <c r="E43" s="55"/>
      <c r="F43" s="56" t="str">
        <f>IFERROR(VLOOKUP(E43,FileList_Src!A:C,3,FALSE),"")</f>
        <v/>
      </c>
      <c r="G43" s="264"/>
    </row>
    <row r="44" spans="1:7">
      <c r="A44" s="295"/>
      <c r="B44" s="113" t="str">
        <f>IF(E44="","",E44)</f>
        <v/>
      </c>
      <c r="C44" s="115"/>
      <c r="D44" s="116" t="str">
        <f>IF(E44="","",IF(SUM(COUNTIF(領域1!E:E,E:E),COUNTIF(領域2!E:E,E:E),COUNTIF(領域3!E:E,E:E),COUNTIF(領域4!E:E,E:E),COUNTIF(領域5!E:E,E:E),COUNTIF($E$1:E44,E:E))&gt;1,"再掲",""))</f>
        <v/>
      </c>
      <c r="E44" s="55"/>
      <c r="F44" s="56" t="str">
        <f>IFERROR(VLOOKUP(E44,FileList_Src!A:C,3,FALSE),"")</f>
        <v/>
      </c>
      <c r="G44" s="264"/>
    </row>
    <row r="45" spans="1:7">
      <c r="A45" s="296"/>
      <c r="B45" s="113" t="str">
        <f>IF(E45="","",E45)</f>
        <v/>
      </c>
      <c r="C45" s="115"/>
      <c r="D45" s="116" t="str">
        <f>IF(E45="","",IF(SUM(COUNTIF(領域1!E:E,E:E),COUNTIF(領域2!E:E,E:E),COUNTIF(領域3!E:E,E:E),COUNTIF(領域4!E:E,E:E),COUNTIF(領域5!E:E,E:E),COUNTIF($E$1:E45,E:E))&gt;1,"再掲",""))</f>
        <v/>
      </c>
      <c r="E45" s="55"/>
      <c r="F45" s="56" t="str">
        <f>IFERROR(VLOOKUP(E45,FileList_Src!A:C,3,FALSE),"")</f>
        <v/>
      </c>
      <c r="G45" s="264"/>
    </row>
    <row r="46" spans="1:7" ht="24">
      <c r="A46" s="294" t="s">
        <v>327</v>
      </c>
      <c r="B46" s="113" t="s">
        <v>271</v>
      </c>
      <c r="C46" s="117"/>
      <c r="D46" s="54" t="str">
        <f>IF(E46="","",IF(SUM(COUNTIF(領域1!E:E,E:E),COUNTIF(領域2!E:E,E:E),COUNTIF(領域3!E:E,E:E),COUNTIF(領域4!E:E,E:E),COUNTIF(領域5!E:E,E:E),COUNTIF($E$1:E46,E:E))&gt;1,"再掲",""))</f>
        <v/>
      </c>
      <c r="E46" s="55"/>
      <c r="F46" s="56" t="str">
        <f>IFERROR(VLOOKUP(E46,FileList_Src!A:C,3,FALSE),"")</f>
        <v/>
      </c>
      <c r="G46" s="264"/>
    </row>
    <row r="47" spans="1:7">
      <c r="A47" s="297"/>
      <c r="B47" s="118" t="str">
        <f>IF(E47="","",E47)</f>
        <v/>
      </c>
      <c r="C47" s="119"/>
      <c r="D47" s="62" t="str">
        <f>IF(E47="","",IF(SUM(COUNTIF(領域1!E:E,E:E),COUNTIF(領域2!E:E,E:E),COUNTIF(領域3!E:E,E:E),COUNTIF(領域4!E:E,E:E),COUNTIF(領域5!E:E,E:E),COUNTIF($E$1:E47,E:E))&gt;1,"再掲",""))</f>
        <v/>
      </c>
      <c r="E47" s="55"/>
      <c r="F47" s="56" t="str">
        <f>IFERROR(VLOOKUP(E47,FileList_Src!A:C,3,FALSE),"")</f>
        <v/>
      </c>
      <c r="G47" s="264"/>
    </row>
    <row r="48" spans="1:7">
      <c r="A48" s="229" t="s">
        <v>392</v>
      </c>
      <c r="B48" s="230"/>
      <c r="C48" s="230"/>
      <c r="D48" s="231"/>
      <c r="E48" s="55"/>
      <c r="F48" s="56" t="str">
        <f>IFERROR(VLOOKUP(E48,FileList_Src!A:C,3,FALSE),"")</f>
        <v/>
      </c>
      <c r="G48" s="264"/>
    </row>
    <row r="49" spans="1:7">
      <c r="A49" s="246" t="s">
        <v>402</v>
      </c>
      <c r="B49" s="247"/>
      <c r="C49" s="247"/>
      <c r="D49" s="217"/>
      <c r="E49" s="55"/>
      <c r="F49" s="56" t="str">
        <f>IFERROR(VLOOKUP(E49,FileList_Src!A:C,3,FALSE),"")</f>
        <v/>
      </c>
      <c r="G49" s="264"/>
    </row>
    <row r="50" spans="1:7">
      <c r="A50" s="235" t="s">
        <v>399</v>
      </c>
      <c r="B50" s="118" t="str">
        <f>IF(E50="","",E50)</f>
        <v/>
      </c>
      <c r="C50" s="187"/>
      <c r="D50" s="111" t="str">
        <f>IF(E50="","",IF(SUM(COUNTIF(領域1!E:E,E:E),COUNTIF(領域2!E:E,E:E),COUNTIF(領域3!E:E,E:E),COUNTIF(領域4!E:E,E:E),COUNTIF(領域5!E:E,E:E),COUNTIF($E$1:E50,E:E))&gt;1,"再掲",""))</f>
        <v/>
      </c>
      <c r="E50" s="55"/>
      <c r="F50" s="56" t="str">
        <f>IFERROR(VLOOKUP(E50,FileList_Src!A:C,3,FALSE),"")</f>
        <v/>
      </c>
      <c r="G50" s="264"/>
    </row>
    <row r="51" spans="1:7">
      <c r="A51" s="289"/>
      <c r="B51" s="180" t="str">
        <f>IF(E51="","",E51)</f>
        <v/>
      </c>
      <c r="C51" s="61"/>
      <c r="D51" s="62" t="str">
        <f>IF(E51="","",IF(SUM(COUNTIF(領域1!E:E,E:E),COUNTIF(領域2!E:E,E:E),COUNTIF(領域3!E:E,E:E),COUNTIF(領域4!E:E,E:E),COUNTIF(領域5!E:E,E:E),COUNTIF($E$1:E51,E:E))&gt;1,"再掲",""))</f>
        <v/>
      </c>
      <c r="E51" s="55"/>
      <c r="F51" s="56" t="str">
        <f>IFERROR(VLOOKUP(E51,FileList_Src!A:C,3,FALSE),"")</f>
        <v/>
      </c>
      <c r="G51" s="264"/>
    </row>
    <row r="52" spans="1:7">
      <c r="B52" s="121" t="s">
        <v>30</v>
      </c>
      <c r="C52" s="40" t="s">
        <v>31</v>
      </c>
      <c r="D52" s="120"/>
      <c r="G52" s="264"/>
    </row>
    <row r="53" spans="1:7">
      <c r="D53" s="73"/>
      <c r="G53" s="264"/>
    </row>
    <row r="54" spans="1:7">
      <c r="D54" s="73"/>
      <c r="G54" s="264"/>
    </row>
    <row r="55" spans="1:7">
      <c r="D55" s="73"/>
      <c r="G55" s="264"/>
    </row>
    <row r="56" spans="1:7">
      <c r="D56" s="73"/>
      <c r="G56" s="264"/>
    </row>
    <row r="57" spans="1:7">
      <c r="D57" s="73"/>
      <c r="G57" s="264"/>
    </row>
    <row r="58" spans="1:7">
      <c r="D58" s="73"/>
      <c r="G58" s="264"/>
    </row>
    <row r="59" spans="1:7">
      <c r="D59" s="75"/>
      <c r="G59" s="264"/>
    </row>
    <row r="60" spans="1:7">
      <c r="D60" s="73"/>
      <c r="G60" s="264"/>
    </row>
    <row r="61" spans="1:7">
      <c r="D61" s="75"/>
      <c r="G61" s="264"/>
    </row>
    <row r="62" spans="1:7">
      <c r="D62" s="73"/>
      <c r="G62" s="264"/>
    </row>
    <row r="63" spans="1:7">
      <c r="D63" s="73"/>
      <c r="G63" s="264"/>
    </row>
    <row r="64" spans="1:7">
      <c r="D64" s="76"/>
      <c r="G64" s="264"/>
    </row>
    <row r="65" spans="4:7">
      <c r="D65" s="73"/>
      <c r="G65" s="264"/>
    </row>
    <row r="66" spans="4:7">
      <c r="D66" s="73"/>
      <c r="G66" s="264"/>
    </row>
    <row r="67" spans="4:7">
      <c r="D67" s="73"/>
      <c r="G67" s="264"/>
    </row>
    <row r="68" spans="4:7">
      <c r="D68" s="73"/>
      <c r="G68" s="264"/>
    </row>
    <row r="69" spans="4:7">
      <c r="D69" s="73"/>
      <c r="G69" s="264"/>
    </row>
    <row r="70" spans="4:7">
      <c r="D70" s="73"/>
      <c r="G70" s="264"/>
    </row>
    <row r="71" spans="4:7">
      <c r="D71" s="73"/>
      <c r="G71" s="264"/>
    </row>
    <row r="72" spans="4:7">
      <c r="D72" s="73"/>
      <c r="G72" s="264"/>
    </row>
    <row r="73" spans="4:7">
      <c r="D73" s="73"/>
      <c r="G73" s="264"/>
    </row>
    <row r="74" spans="4:7">
      <c r="D74" s="73"/>
      <c r="G74" s="264"/>
    </row>
    <row r="75" spans="4:7">
      <c r="D75" s="73"/>
      <c r="G75" s="264"/>
    </row>
    <row r="76" spans="4:7">
      <c r="D76" s="73"/>
      <c r="G76" s="264"/>
    </row>
    <row r="77" spans="4:7">
      <c r="D77" s="73"/>
      <c r="G77" s="264"/>
    </row>
    <row r="78" spans="4:7">
      <c r="D78" s="73"/>
      <c r="G78" s="264"/>
    </row>
    <row r="79" spans="4:7">
      <c r="D79" s="73"/>
      <c r="G79" s="264"/>
    </row>
    <row r="80" spans="4:7">
      <c r="D80" s="73"/>
      <c r="G80" s="264"/>
    </row>
    <row r="81" spans="4:7">
      <c r="D81" s="73"/>
      <c r="G81" s="264"/>
    </row>
    <row r="82" spans="4:7">
      <c r="D82" s="73"/>
      <c r="G82" s="264"/>
    </row>
    <row r="83" spans="4:7">
      <c r="D83" s="73"/>
      <c r="G83" s="264"/>
    </row>
    <row r="84" spans="4:7">
      <c r="D84" s="73"/>
      <c r="G84" s="264"/>
    </row>
    <row r="85" spans="4:7">
      <c r="D85" s="73"/>
      <c r="G85" s="264"/>
    </row>
    <row r="86" spans="4:7">
      <c r="D86" s="73"/>
      <c r="G86" s="264"/>
    </row>
    <row r="87" spans="4:7">
      <c r="D87" s="73"/>
      <c r="G87" s="264"/>
    </row>
    <row r="88" spans="4:7">
      <c r="D88" s="73"/>
      <c r="G88" s="264"/>
    </row>
    <row r="89" spans="4:7">
      <c r="D89" s="73"/>
      <c r="G89" s="264"/>
    </row>
    <row r="90" spans="4:7">
      <c r="D90" s="73"/>
      <c r="G90" s="264"/>
    </row>
    <row r="91" spans="4:7">
      <c r="D91" s="73"/>
      <c r="G91" s="264"/>
    </row>
    <row r="92" spans="4:7">
      <c r="D92" s="73"/>
      <c r="G92" s="264"/>
    </row>
    <row r="93" spans="4:7">
      <c r="D93" s="73"/>
      <c r="G93" s="264"/>
    </row>
    <row r="94" spans="4:7">
      <c r="D94" s="73"/>
      <c r="G94" s="264"/>
    </row>
    <row r="95" spans="4:7">
      <c r="D95" s="73"/>
      <c r="G95" s="264"/>
    </row>
    <row r="96" spans="4:7">
      <c r="D96" s="73"/>
      <c r="G96" s="264"/>
    </row>
    <row r="97" spans="4:7">
      <c r="D97" s="73"/>
      <c r="G97" s="264"/>
    </row>
    <row r="98" spans="4:7">
      <c r="D98" s="73"/>
      <c r="G98" s="264"/>
    </row>
    <row r="99" spans="4:7">
      <c r="D99" s="73"/>
      <c r="G99" s="264"/>
    </row>
    <row r="100" spans="4:7">
      <c r="D100" s="73"/>
      <c r="G100" s="264"/>
    </row>
    <row r="101" spans="4:7">
      <c r="D101" s="73"/>
      <c r="G101" s="264"/>
    </row>
    <row r="102" spans="4:7">
      <c r="D102" s="73"/>
      <c r="G102" s="264"/>
    </row>
    <row r="103" spans="4:7">
      <c r="D103" s="73"/>
      <c r="G103" s="264"/>
    </row>
    <row r="104" spans="4:7">
      <c r="D104" s="73"/>
      <c r="G104" s="264"/>
    </row>
    <row r="105" spans="4:7">
      <c r="D105" s="73"/>
      <c r="G105" s="264"/>
    </row>
    <row r="106" spans="4:7">
      <c r="D106" s="73"/>
      <c r="G106" s="264"/>
    </row>
    <row r="107" spans="4:7">
      <c r="D107" s="73"/>
      <c r="G107" s="264"/>
    </row>
    <row r="108" spans="4:7">
      <c r="D108" s="73"/>
      <c r="G108" s="264"/>
    </row>
    <row r="109" spans="4:7">
      <c r="D109" s="73"/>
      <c r="G109" s="264"/>
    </row>
    <row r="110" spans="4:7">
      <c r="D110" s="73"/>
      <c r="G110" s="264"/>
    </row>
    <row r="111" spans="4:7">
      <c r="D111" s="73"/>
      <c r="G111" s="264"/>
    </row>
    <row r="112" spans="4:7">
      <c r="D112" s="73"/>
      <c r="G112" s="264"/>
    </row>
    <row r="113" spans="4:7">
      <c r="D113" s="73"/>
      <c r="G113" s="264"/>
    </row>
    <row r="114" spans="4:7">
      <c r="D114" s="73"/>
      <c r="G114" s="264"/>
    </row>
    <row r="115" spans="4:7">
      <c r="D115" s="73"/>
      <c r="G115" s="264"/>
    </row>
    <row r="116" spans="4:7">
      <c r="D116" s="73"/>
      <c r="G116" s="264"/>
    </row>
    <row r="117" spans="4:7">
      <c r="D117" s="73"/>
      <c r="G117" s="264"/>
    </row>
    <row r="118" spans="4:7">
      <c r="D118" s="75"/>
      <c r="G118" s="264"/>
    </row>
    <row r="119" spans="4:7">
      <c r="D119" s="73"/>
      <c r="G119" s="264"/>
    </row>
    <row r="120" spans="4:7">
      <c r="D120" s="75"/>
      <c r="G120" s="264"/>
    </row>
    <row r="121" spans="4:7">
      <c r="D121" s="73"/>
      <c r="G121" s="264"/>
    </row>
    <row r="122" spans="4:7">
      <c r="D122" s="73"/>
      <c r="G122" s="264"/>
    </row>
    <row r="123" spans="4:7">
      <c r="D123" s="76"/>
      <c r="G123" s="264"/>
    </row>
    <row r="124" spans="4:7">
      <c r="D124" s="73"/>
      <c r="G124" s="264"/>
    </row>
    <row r="125" spans="4:7">
      <c r="D125" s="73"/>
      <c r="G125" s="264"/>
    </row>
    <row r="126" spans="4:7">
      <c r="D126" s="73"/>
      <c r="G126" s="264"/>
    </row>
    <row r="127" spans="4:7">
      <c r="D127" s="73"/>
      <c r="G127" s="264"/>
    </row>
    <row r="128" spans="4:7">
      <c r="D128" s="73"/>
      <c r="G128" s="264"/>
    </row>
    <row r="129" spans="4:7">
      <c r="D129" s="73"/>
      <c r="G129" s="264"/>
    </row>
    <row r="130" spans="4:7">
      <c r="D130" s="73"/>
      <c r="G130" s="264"/>
    </row>
    <row r="131" spans="4:7">
      <c r="D131" s="73"/>
      <c r="G131" s="264"/>
    </row>
    <row r="132" spans="4:7">
      <c r="D132" s="73"/>
      <c r="G132" s="264"/>
    </row>
    <row r="133" spans="4:7">
      <c r="D133" s="73"/>
      <c r="G133" s="264"/>
    </row>
    <row r="134" spans="4:7">
      <c r="D134" s="73"/>
      <c r="G134" s="264"/>
    </row>
    <row r="135" spans="4:7">
      <c r="D135" s="73"/>
      <c r="G135" s="264"/>
    </row>
    <row r="136" spans="4:7">
      <c r="D136" s="73"/>
      <c r="G136" s="264"/>
    </row>
    <row r="137" spans="4:7">
      <c r="D137" s="73"/>
      <c r="G137" s="264"/>
    </row>
    <row r="138" spans="4:7">
      <c r="D138" s="73"/>
      <c r="G138" s="264"/>
    </row>
    <row r="139" spans="4:7">
      <c r="D139" s="73"/>
      <c r="G139" s="264"/>
    </row>
    <row r="140" spans="4:7">
      <c r="D140" s="73"/>
      <c r="G140" s="264"/>
    </row>
    <row r="141" spans="4:7">
      <c r="D141" s="73"/>
      <c r="G141" s="264"/>
    </row>
    <row r="142" spans="4:7">
      <c r="D142" s="73"/>
      <c r="G142" s="264"/>
    </row>
    <row r="143" spans="4:7">
      <c r="D143" s="73"/>
      <c r="G143" s="264"/>
    </row>
    <row r="144" spans="4:7">
      <c r="D144" s="73"/>
      <c r="G144" s="264"/>
    </row>
    <row r="145" spans="4:7">
      <c r="D145" s="73"/>
      <c r="G145" s="264"/>
    </row>
    <row r="146" spans="4:7">
      <c r="D146" s="73"/>
      <c r="G146" s="264"/>
    </row>
    <row r="147" spans="4:7">
      <c r="D147" s="73"/>
      <c r="G147" s="264"/>
    </row>
    <row r="148" spans="4:7">
      <c r="D148" s="73"/>
      <c r="G148" s="264"/>
    </row>
    <row r="149" spans="4:7">
      <c r="D149" s="73"/>
      <c r="G149" s="264"/>
    </row>
    <row r="150" spans="4:7">
      <c r="D150" s="73"/>
      <c r="G150" s="264"/>
    </row>
    <row r="151" spans="4:7">
      <c r="D151" s="73"/>
      <c r="G151" s="264"/>
    </row>
    <row r="152" spans="4:7">
      <c r="D152" s="75"/>
      <c r="G152" s="264"/>
    </row>
    <row r="153" spans="4:7">
      <c r="D153" s="73"/>
      <c r="G153" s="264"/>
    </row>
    <row r="154" spans="4:7">
      <c r="G154" s="264"/>
    </row>
    <row r="155" spans="4:7">
      <c r="G155" s="264"/>
    </row>
    <row r="156" spans="4:7">
      <c r="G156" s="264"/>
    </row>
    <row r="157" spans="4:7">
      <c r="G157" s="264"/>
    </row>
    <row r="158" spans="4:7">
      <c r="G158" s="264"/>
    </row>
    <row r="159" spans="4:7">
      <c r="G159" s="264"/>
    </row>
    <row r="160" spans="4:7">
      <c r="G160" s="264"/>
    </row>
    <row r="161" spans="7:7">
      <c r="G161" s="264"/>
    </row>
    <row r="162" spans="7:7">
      <c r="G162" s="264"/>
    </row>
    <row r="163" spans="7:7">
      <c r="G163" s="264"/>
    </row>
    <row r="164" spans="7:7">
      <c r="G164" s="264"/>
    </row>
    <row r="165" spans="7:7">
      <c r="G165" s="264"/>
    </row>
    <row r="166" spans="7:7">
      <c r="G166" s="264"/>
    </row>
    <row r="167" spans="7:7">
      <c r="G167" s="264"/>
    </row>
    <row r="168" spans="7:7">
      <c r="G168" s="264"/>
    </row>
    <row r="169" spans="7:7">
      <c r="G169" s="264"/>
    </row>
    <row r="170" spans="7:7">
      <c r="G170" s="264"/>
    </row>
    <row r="171" spans="7:7">
      <c r="G171" s="264"/>
    </row>
    <row r="172" spans="7:7">
      <c r="G172" s="264"/>
    </row>
    <row r="173" spans="7:7">
      <c r="G173" s="264"/>
    </row>
    <row r="174" spans="7:7">
      <c r="G174" s="264"/>
    </row>
    <row r="175" spans="7:7">
      <c r="G175" s="264"/>
    </row>
    <row r="176" spans="7:7">
      <c r="G176" s="264"/>
    </row>
    <row r="177" spans="7:7">
      <c r="G177" s="264"/>
    </row>
    <row r="178" spans="7:7">
      <c r="G178" s="264"/>
    </row>
    <row r="179" spans="7:7">
      <c r="G179" s="264"/>
    </row>
    <row r="180" spans="7:7">
      <c r="G180" s="264"/>
    </row>
    <row r="181" spans="7:7">
      <c r="G181" s="264"/>
    </row>
    <row r="182" spans="7:7">
      <c r="G182" s="264"/>
    </row>
    <row r="183" spans="7:7">
      <c r="G183" s="264"/>
    </row>
    <row r="184" spans="7:7">
      <c r="G184" s="264"/>
    </row>
    <row r="185" spans="7:7">
      <c r="G185" s="264"/>
    </row>
    <row r="186" spans="7:7">
      <c r="G186" s="264"/>
    </row>
    <row r="187" spans="7:7">
      <c r="G187" s="264"/>
    </row>
    <row r="188" spans="7:7">
      <c r="G188" s="264"/>
    </row>
    <row r="189" spans="7:7">
      <c r="G189" s="264"/>
    </row>
    <row r="190" spans="7:7">
      <c r="G190" s="264"/>
    </row>
    <row r="191" spans="7:7">
      <c r="G191" s="264"/>
    </row>
    <row r="192" spans="7:7">
      <c r="G192" s="264"/>
    </row>
    <row r="193" spans="7:7">
      <c r="G193" s="264"/>
    </row>
    <row r="194" spans="7:7">
      <c r="G194" s="264"/>
    </row>
    <row r="195" spans="7:7">
      <c r="G195" s="264"/>
    </row>
    <row r="196" spans="7:7">
      <c r="G196" s="264"/>
    </row>
    <row r="197" spans="7:7">
      <c r="G197" s="264"/>
    </row>
    <row r="198" spans="7:7">
      <c r="G198" s="264"/>
    </row>
    <row r="199" spans="7:7">
      <c r="G199" s="264"/>
    </row>
    <row r="200" spans="7:7">
      <c r="G200" s="264"/>
    </row>
    <row r="201" spans="7:7">
      <c r="G201" s="264"/>
    </row>
    <row r="202" spans="7:7">
      <c r="G202" s="264"/>
    </row>
    <row r="203" spans="7:7">
      <c r="G203" s="264"/>
    </row>
    <row r="204" spans="7:7">
      <c r="G204" s="264"/>
    </row>
    <row r="205" spans="7:7">
      <c r="G205" s="264"/>
    </row>
    <row r="206" spans="7:7">
      <c r="G206" s="264"/>
    </row>
    <row r="207" spans="7:7">
      <c r="G207" s="264"/>
    </row>
    <row r="208" spans="7:7">
      <c r="G208" s="264"/>
    </row>
    <row r="209" spans="7:7">
      <c r="G209" s="264"/>
    </row>
    <row r="210" spans="7:7">
      <c r="G210" s="264"/>
    </row>
    <row r="211" spans="7:7">
      <c r="G211" s="264"/>
    </row>
    <row r="212" spans="7:7">
      <c r="G212" s="264"/>
    </row>
    <row r="213" spans="7:7">
      <c r="G213" s="264"/>
    </row>
    <row r="214" spans="7:7">
      <c r="G214" s="264"/>
    </row>
    <row r="215" spans="7:7">
      <c r="G215" s="264"/>
    </row>
    <row r="216" spans="7:7">
      <c r="G216" s="264"/>
    </row>
    <row r="217" spans="7:7">
      <c r="G217" s="264"/>
    </row>
    <row r="218" spans="7:7">
      <c r="G218" s="264"/>
    </row>
    <row r="219" spans="7:7">
      <c r="G219" s="264"/>
    </row>
    <row r="220" spans="7:7">
      <c r="G220" s="264"/>
    </row>
    <row r="221" spans="7:7">
      <c r="G221" s="264"/>
    </row>
    <row r="222" spans="7:7">
      <c r="G222" s="264"/>
    </row>
    <row r="223" spans="7:7">
      <c r="G223" s="264"/>
    </row>
    <row r="224" spans="7:7">
      <c r="G224" s="264"/>
    </row>
    <row r="225" spans="7:7">
      <c r="G225" s="264"/>
    </row>
    <row r="226" spans="7:7">
      <c r="G226" s="264"/>
    </row>
    <row r="227" spans="7:7">
      <c r="G227" s="264"/>
    </row>
    <row r="228" spans="7:7">
      <c r="G228" s="264"/>
    </row>
    <row r="229" spans="7:7">
      <c r="G229" s="264"/>
    </row>
    <row r="230" spans="7:7">
      <c r="G230" s="264"/>
    </row>
    <row r="231" spans="7:7">
      <c r="G231" s="264"/>
    </row>
    <row r="232" spans="7:7">
      <c r="G232" s="264"/>
    </row>
    <row r="233" spans="7:7">
      <c r="G233" s="264"/>
    </row>
    <row r="234" spans="7:7">
      <c r="G234" s="264"/>
    </row>
    <row r="235" spans="7:7">
      <c r="G235" s="264"/>
    </row>
    <row r="236" spans="7:7">
      <c r="G236" s="264"/>
    </row>
    <row r="237" spans="7:7">
      <c r="G237" s="264"/>
    </row>
    <row r="238" spans="7:7">
      <c r="G238" s="264"/>
    </row>
    <row r="239" spans="7:7">
      <c r="G239" s="264"/>
    </row>
    <row r="240" spans="7:7">
      <c r="G240" s="264"/>
    </row>
    <row r="241" spans="7:7">
      <c r="G241" s="264"/>
    </row>
    <row r="242" spans="7:7">
      <c r="G242" s="264"/>
    </row>
    <row r="243" spans="7:7">
      <c r="G243" s="264"/>
    </row>
    <row r="244" spans="7:7">
      <c r="G244" s="264"/>
    </row>
    <row r="245" spans="7:7">
      <c r="G245" s="264"/>
    </row>
    <row r="246" spans="7:7">
      <c r="G246" s="264"/>
    </row>
  </sheetData>
  <mergeCells count="39">
    <mergeCell ref="A49:C49"/>
    <mergeCell ref="G9:G246"/>
    <mergeCell ref="A16:C16"/>
    <mergeCell ref="A21:C21"/>
    <mergeCell ref="A26:C26"/>
    <mergeCell ref="A24:A25"/>
    <mergeCell ref="A29:A30"/>
    <mergeCell ref="A34:A35"/>
    <mergeCell ref="A50:A51"/>
    <mergeCell ref="A43:A45"/>
    <mergeCell ref="A46:A47"/>
    <mergeCell ref="A48:D48"/>
    <mergeCell ref="A39:A40"/>
    <mergeCell ref="A13:C13"/>
    <mergeCell ref="A18:C18"/>
    <mergeCell ref="A37:D37"/>
    <mergeCell ref="E1:F1"/>
    <mergeCell ref="A41:C41"/>
    <mergeCell ref="A31:C31"/>
    <mergeCell ref="A36:C36"/>
    <mergeCell ref="A4:C4"/>
    <mergeCell ref="A6:C6"/>
    <mergeCell ref="A11:C11"/>
    <mergeCell ref="A9:A10"/>
    <mergeCell ref="A14:A15"/>
    <mergeCell ref="A19:A20"/>
    <mergeCell ref="A22:D22"/>
    <mergeCell ref="A27:D27"/>
    <mergeCell ref="E7:E8"/>
    <mergeCell ref="F7:F8"/>
    <mergeCell ref="A32:D32"/>
    <mergeCell ref="A38:C38"/>
    <mergeCell ref="A33:C33"/>
    <mergeCell ref="A23:C23"/>
    <mergeCell ref="A7:D7"/>
    <mergeCell ref="A12:D12"/>
    <mergeCell ref="A17:D17"/>
    <mergeCell ref="A8:C8"/>
    <mergeCell ref="A28:C28"/>
  </mergeCells>
  <phoneticPr fontId="20"/>
  <conditionalFormatting sqref="A7:C9">
    <cfRule type="containsText" dxfId="20" priority="8" operator="containsText" text="（リストから選択してください）">
      <formula>NOT(ISERROR(SEARCH("（リストから選択してください）",A7)))</formula>
    </cfRule>
  </conditionalFormatting>
  <conditionalFormatting sqref="A12:C14">
    <cfRule type="containsText" dxfId="19" priority="7" operator="containsText" text="（リストから選択してください）">
      <formula>NOT(ISERROR(SEARCH("（リストから選択してください）",A12)))</formula>
    </cfRule>
  </conditionalFormatting>
  <conditionalFormatting sqref="A17:C19">
    <cfRule type="containsText" dxfId="18" priority="6" operator="containsText" text="（リストから選択してください）">
      <formula>NOT(ISERROR(SEARCH("（リストから選択してください）",A17)))</formula>
    </cfRule>
  </conditionalFormatting>
  <conditionalFormatting sqref="A22:C24">
    <cfRule type="containsText" dxfId="17" priority="5" operator="containsText" text="（リストから選択してください）">
      <formula>NOT(ISERROR(SEARCH("（リストから選択してください）",A22)))</formula>
    </cfRule>
  </conditionalFormatting>
  <conditionalFormatting sqref="A27:C29">
    <cfRule type="containsText" dxfId="16" priority="4" operator="containsText" text="（リストから選択してください）">
      <formula>NOT(ISERROR(SEARCH("（リストから選択してください）",A27)))</formula>
    </cfRule>
  </conditionalFormatting>
  <conditionalFormatting sqref="A32:C34">
    <cfRule type="containsText" dxfId="15" priority="3" operator="containsText" text="（リストから選択してください）">
      <formula>NOT(ISERROR(SEARCH("（リストから選択してください）",A32)))</formula>
    </cfRule>
  </conditionalFormatting>
  <conditionalFormatting sqref="A37:C39">
    <cfRule type="containsText" dxfId="14" priority="2" operator="containsText" text="（リストから選択してください）">
      <formula>NOT(ISERROR(SEARCH("（リストから選択してください）",A37)))</formula>
    </cfRule>
  </conditionalFormatting>
  <conditionalFormatting sqref="A48:C50">
    <cfRule type="containsText" dxfId="13" priority="1" operator="containsText" text="（リストから選択してください）">
      <formula>NOT(ISERROR(SEARCH("（リストから選択してください）",A48)))</formula>
    </cfRule>
  </conditionalFormatting>
  <conditionalFormatting sqref="B5:C5">
    <cfRule type="containsText" dxfId="12" priority="57" operator="containsText" text="（リストから選択してください）">
      <formula>NOT(ISERROR(SEARCH("（リストから選択してください）",B5)))</formula>
    </cfRule>
  </conditionalFormatting>
  <conditionalFormatting sqref="B10:C10">
    <cfRule type="containsText" dxfId="11" priority="55" operator="containsText" text="（リストから選択してください）">
      <formula>NOT(ISERROR(SEARCH("（リストから選択してください）",B10)))</formula>
    </cfRule>
  </conditionalFormatting>
  <conditionalFormatting sqref="B15:C15">
    <cfRule type="containsText" dxfId="10" priority="50" operator="containsText" text="（リストから選択してください）">
      <formula>NOT(ISERROR(SEARCH("（リストから選択してください）",B15)))</formula>
    </cfRule>
  </conditionalFormatting>
  <conditionalFormatting sqref="B20:C20">
    <cfRule type="containsText" dxfId="9" priority="45" operator="containsText" text="（リストから選択してください）">
      <formula>NOT(ISERROR(SEARCH("（リストから選択してください）",B20)))</formula>
    </cfRule>
  </conditionalFormatting>
  <conditionalFormatting sqref="B25:C25">
    <cfRule type="containsText" dxfId="8" priority="40" operator="containsText" text="（リストから選択してください）">
      <formula>NOT(ISERROR(SEARCH("（リストから選択してください）",B25)))</formula>
    </cfRule>
  </conditionalFormatting>
  <conditionalFormatting sqref="B30:C30">
    <cfRule type="containsText" dxfId="7" priority="35" operator="containsText" text="（リストから選択してください）">
      <formula>NOT(ISERROR(SEARCH("（リストから選択してください）",B30)))</formula>
    </cfRule>
  </conditionalFormatting>
  <conditionalFormatting sqref="B35:C35">
    <cfRule type="containsText" dxfId="6" priority="30" operator="containsText" text="（リストから選択してください）">
      <formula>NOT(ISERROR(SEARCH("（リストから選択してください）",B35)))</formula>
    </cfRule>
  </conditionalFormatting>
  <conditionalFormatting sqref="B40:C40">
    <cfRule type="containsText" dxfId="5" priority="25" operator="containsText" text="（リストから選択してください）">
      <formula>NOT(ISERROR(SEARCH("（リストから選択してください）",B40)))</formula>
    </cfRule>
  </conditionalFormatting>
  <conditionalFormatting sqref="B51:C51">
    <cfRule type="containsText" dxfId="4" priority="20" operator="containsText" text="（リストから選択してください）">
      <formula>NOT(ISERROR(SEARCH("（リストから選択してください）",B51)))</formula>
    </cfRule>
  </conditionalFormatting>
  <conditionalFormatting sqref="E5">
    <cfRule type="cellIs" dxfId="3" priority="60" operator="equal">
      <formula>"満たしていない"</formula>
    </cfRule>
  </conditionalFormatting>
  <conditionalFormatting sqref="J3:K3">
    <cfRule type="cellIs" dxfId="1" priority="65" operator="equal">
      <formula>"満たしていない"</formula>
    </cfRule>
  </conditionalFormatting>
  <conditionalFormatting sqref="K1:K2">
    <cfRule type="cellIs" dxfId="0" priority="64" operator="equal">
      <formula>"満たしていない"</formula>
    </cfRule>
  </conditionalFormatting>
  <dataValidations count="1">
    <dataValidation type="textLength" operator="lessThanOrEqual" allowBlank="1" showInputMessage="1" showErrorMessage="1" error="80文字以内（２行程度）にしてください。" sqref="D69 B19:B20 D128 B29:B30 D62 B39:B40 B9:B10 B24:B25 D121 D6 B14:B15 B34:B35 D9:D10 D14:D15 D19:D20 D24:D25 D29:D30 D34:D35 D39:D40 D47 B50:B51 D50:D51" xr:uid="{00000000-0002-0000-0C00-000000000000}">
      <formula1>80</formula1>
    </dataValidation>
  </dataValidations>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1" operator="containsText" id="{727732CF-0FAB-40AA-8AEB-A3262F3E3DA6}">
            <xm:f>NOT(ISERROR(SEARCH("＊ファイル一覧に資料なし",E9)))</xm:f>
            <xm:f>"＊ファイル一覧に資料なし"</xm:f>
            <x14:dxf>
              <font>
                <color rgb="FFFFFF00"/>
              </font>
            </x14:dxf>
          </x14:cfRule>
          <xm:sqref>E9:E51</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7">
    <tabColor rgb="FFFFFF00"/>
  </sheetPr>
  <dimension ref="A1:A6"/>
  <sheetViews>
    <sheetView workbookViewId="0">
      <selection activeCell="F11" sqref="F11"/>
    </sheetView>
  </sheetViews>
  <sheetFormatPr defaultRowHeight="18.75"/>
  <sheetData>
    <row r="1" spans="1:1">
      <c r="A1" t="s">
        <v>272</v>
      </c>
    </row>
    <row r="2" spans="1:1">
      <c r="A2" t="s">
        <v>273</v>
      </c>
    </row>
    <row r="3" spans="1:1">
      <c r="A3" t="s">
        <v>274</v>
      </c>
    </row>
    <row r="4" spans="1:1">
      <c r="A4" t="s">
        <v>275</v>
      </c>
    </row>
    <row r="5" spans="1:1">
      <c r="A5" t="s">
        <v>419</v>
      </c>
    </row>
    <row r="6" spans="1:1">
      <c r="A6" t="s">
        <v>276</v>
      </c>
    </row>
  </sheetData>
  <phoneticPr fontId="2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FF00"/>
    <pageSetUpPr fitToPage="1"/>
  </sheetPr>
  <dimension ref="A1:F1164"/>
  <sheetViews>
    <sheetView view="pageBreakPreview" zoomScaleNormal="70" zoomScaleSheetLayoutView="100" workbookViewId="0">
      <selection activeCell="E9" sqref="E9"/>
    </sheetView>
  </sheetViews>
  <sheetFormatPr defaultColWidth="45" defaultRowHeight="18.75"/>
  <cols>
    <col min="1" max="1" width="40.75" customWidth="1"/>
    <col min="2" max="2" width="16.75" customWidth="1"/>
    <col min="3" max="3" width="35.75" customWidth="1"/>
    <col min="4" max="4" width="11.25" bestFit="1" customWidth="1"/>
    <col min="5" max="5" width="9.375" bestFit="1" customWidth="1"/>
    <col min="6" max="6" width="13.25" bestFit="1" customWidth="1"/>
  </cols>
  <sheetData>
    <row r="1" spans="1:6">
      <c r="A1" s="1" t="s">
        <v>32</v>
      </c>
      <c r="B1" s="1" t="s">
        <v>33</v>
      </c>
      <c r="C1" s="2" t="s">
        <v>34</v>
      </c>
      <c r="D1" s="2" t="s">
        <v>35</v>
      </c>
      <c r="E1" s="2" t="s">
        <v>36</v>
      </c>
      <c r="F1" s="2" t="s">
        <v>37</v>
      </c>
    </row>
    <row r="2" spans="1:6">
      <c r="A2" s="165"/>
      <c r="B2" s="165"/>
      <c r="C2" s="166"/>
      <c r="D2" s="166"/>
      <c r="E2" s="166"/>
      <c r="F2" s="166"/>
    </row>
    <row r="3" spans="1:6">
      <c r="A3" s="165"/>
      <c r="B3" s="165"/>
      <c r="C3" s="166"/>
      <c r="D3" s="166"/>
      <c r="E3" s="166"/>
      <c r="F3" s="166"/>
    </row>
    <row r="4" spans="1:6">
      <c r="A4" s="165"/>
      <c r="B4" s="165"/>
      <c r="C4" s="166"/>
      <c r="D4" s="166"/>
      <c r="E4" s="166"/>
      <c r="F4" s="166"/>
    </row>
    <row r="5" spans="1:6">
      <c r="A5" s="165"/>
      <c r="B5" s="165"/>
      <c r="C5" s="166"/>
      <c r="D5" s="166"/>
      <c r="E5" s="166"/>
      <c r="F5" s="166"/>
    </row>
    <row r="6" spans="1:6">
      <c r="A6" s="165"/>
      <c r="B6" s="165"/>
      <c r="C6" s="166"/>
      <c r="D6" s="166"/>
      <c r="E6" s="166"/>
      <c r="F6" s="166"/>
    </row>
    <row r="7" spans="1:6">
      <c r="A7" s="165"/>
      <c r="B7" s="165"/>
      <c r="C7" s="166"/>
      <c r="D7" s="166"/>
      <c r="E7" s="166"/>
      <c r="F7" s="166"/>
    </row>
    <row r="8" spans="1:6">
      <c r="A8" s="165"/>
      <c r="B8" s="165"/>
      <c r="C8" s="166"/>
      <c r="D8" s="166"/>
      <c r="E8" s="166"/>
      <c r="F8" s="166"/>
    </row>
    <row r="9" spans="1:6">
      <c r="A9" s="165"/>
      <c r="B9" s="165"/>
      <c r="C9" s="166"/>
      <c r="D9" s="166"/>
      <c r="E9" s="166"/>
      <c r="F9" s="166"/>
    </row>
    <row r="10" spans="1:6">
      <c r="A10" s="165"/>
      <c r="B10" s="165"/>
      <c r="C10" s="166"/>
      <c r="D10" s="166"/>
      <c r="E10" s="166"/>
      <c r="F10" s="166"/>
    </row>
    <row r="11" spans="1:6">
      <c r="A11" s="165"/>
      <c r="B11" s="165"/>
      <c r="C11" s="166"/>
      <c r="D11" s="166"/>
      <c r="E11" s="166"/>
      <c r="F11" s="166"/>
    </row>
    <row r="12" spans="1:6">
      <c r="A12" s="165"/>
      <c r="B12" s="165"/>
      <c r="C12" s="166"/>
      <c r="D12" s="166"/>
      <c r="E12" s="166"/>
      <c r="F12" s="166"/>
    </row>
    <row r="13" spans="1:6">
      <c r="A13" s="165"/>
      <c r="B13" s="165"/>
      <c r="C13" s="166"/>
      <c r="D13" s="166"/>
      <c r="E13" s="166"/>
      <c r="F13" s="166"/>
    </row>
    <row r="14" spans="1:6">
      <c r="A14" s="165"/>
      <c r="B14" s="165"/>
      <c r="C14" s="166"/>
      <c r="D14" s="166"/>
      <c r="E14" s="166"/>
      <c r="F14" s="166"/>
    </row>
    <row r="15" spans="1:6">
      <c r="A15" s="165"/>
      <c r="B15" s="165"/>
      <c r="C15" s="166"/>
      <c r="D15" s="166"/>
      <c r="E15" s="166"/>
      <c r="F15" s="166"/>
    </row>
    <row r="16" spans="1:6">
      <c r="A16" s="165"/>
      <c r="B16" s="165"/>
      <c r="C16" s="166"/>
      <c r="D16" s="166"/>
      <c r="E16" s="166"/>
      <c r="F16" s="166"/>
    </row>
    <row r="17" spans="1:6">
      <c r="A17" s="165"/>
      <c r="B17" s="165"/>
      <c r="C17" s="166"/>
      <c r="D17" s="166"/>
      <c r="E17" s="166"/>
      <c r="F17" s="166"/>
    </row>
    <row r="18" spans="1:6">
      <c r="A18" s="165"/>
      <c r="B18" s="165"/>
      <c r="C18" s="166"/>
      <c r="D18" s="166"/>
      <c r="E18" s="166"/>
      <c r="F18" s="166"/>
    </row>
    <row r="19" spans="1:6">
      <c r="A19" s="165"/>
      <c r="B19" s="165"/>
      <c r="C19" s="166"/>
      <c r="D19" s="166"/>
      <c r="E19" s="166"/>
      <c r="F19" s="166"/>
    </row>
    <row r="20" spans="1:6">
      <c r="A20" s="165"/>
      <c r="B20" s="165"/>
      <c r="C20" s="166"/>
      <c r="D20" s="166"/>
      <c r="E20" s="166"/>
      <c r="F20" s="166"/>
    </row>
    <row r="21" spans="1:6">
      <c r="A21" s="165"/>
      <c r="B21" s="165"/>
      <c r="C21" s="166"/>
      <c r="D21" s="166"/>
      <c r="E21" s="166"/>
      <c r="F21" s="166"/>
    </row>
    <row r="22" spans="1:6">
      <c r="A22" s="165"/>
      <c r="B22" s="165"/>
      <c r="C22" s="166"/>
      <c r="D22" s="166"/>
      <c r="E22" s="166"/>
      <c r="F22" s="166"/>
    </row>
    <row r="23" spans="1:6">
      <c r="A23" s="165"/>
      <c r="B23" s="165"/>
      <c r="C23" s="166"/>
      <c r="D23" s="166"/>
      <c r="E23" s="166"/>
      <c r="F23" s="166"/>
    </row>
    <row r="24" spans="1:6">
      <c r="A24" s="165"/>
      <c r="B24" s="165"/>
      <c r="C24" s="166"/>
      <c r="D24" s="166"/>
      <c r="E24" s="166"/>
      <c r="F24" s="166"/>
    </row>
    <row r="25" spans="1:6">
      <c r="A25" s="165"/>
      <c r="B25" s="165"/>
      <c r="C25" s="166"/>
      <c r="D25" s="166"/>
      <c r="E25" s="166"/>
      <c r="F25" s="166"/>
    </row>
    <row r="26" spans="1:6">
      <c r="A26" s="165"/>
      <c r="B26" s="165"/>
      <c r="C26" s="166"/>
      <c r="D26" s="166"/>
      <c r="E26" s="166"/>
      <c r="F26" s="166"/>
    </row>
    <row r="27" spans="1:6">
      <c r="A27" s="165"/>
      <c r="B27" s="165"/>
      <c r="C27" s="166"/>
      <c r="D27" s="166"/>
      <c r="E27" s="166"/>
      <c r="F27" s="166"/>
    </row>
    <row r="28" spans="1:6">
      <c r="A28" s="165"/>
      <c r="B28" s="165"/>
      <c r="C28" s="166"/>
      <c r="D28" s="166"/>
      <c r="E28" s="166"/>
      <c r="F28" s="166"/>
    </row>
    <row r="29" spans="1:6">
      <c r="A29" s="165"/>
      <c r="B29" s="165"/>
      <c r="C29" s="166"/>
      <c r="D29" s="166"/>
      <c r="E29" s="166"/>
      <c r="F29" s="166"/>
    </row>
    <row r="30" spans="1:6">
      <c r="A30" s="165"/>
      <c r="B30" s="165"/>
      <c r="C30" s="166"/>
      <c r="D30" s="166"/>
      <c r="E30" s="166"/>
      <c r="F30" s="166"/>
    </row>
    <row r="31" spans="1:6">
      <c r="A31" s="165"/>
      <c r="B31" s="165"/>
      <c r="C31" s="166"/>
      <c r="D31" s="166"/>
      <c r="E31" s="166"/>
      <c r="F31" s="166"/>
    </row>
    <row r="32" spans="1:6">
      <c r="A32" s="165"/>
      <c r="B32" s="165"/>
      <c r="C32" s="166"/>
      <c r="D32" s="166"/>
      <c r="E32" s="166"/>
      <c r="F32" s="166"/>
    </row>
    <row r="33" spans="1:6">
      <c r="A33" s="165"/>
      <c r="B33" s="165"/>
      <c r="C33" s="166"/>
      <c r="D33" s="166"/>
      <c r="E33" s="166"/>
      <c r="F33" s="166"/>
    </row>
    <row r="34" spans="1:6">
      <c r="A34" s="165"/>
      <c r="B34" s="165"/>
      <c r="C34" s="166"/>
      <c r="D34" s="166"/>
      <c r="E34" s="166"/>
      <c r="F34" s="166"/>
    </row>
    <row r="35" spans="1:6">
      <c r="A35" s="165"/>
      <c r="B35" s="165"/>
      <c r="C35" s="166"/>
      <c r="D35" s="166"/>
      <c r="E35" s="166"/>
      <c r="F35" s="166"/>
    </row>
    <row r="36" spans="1:6">
      <c r="A36" s="165"/>
      <c r="B36" s="165"/>
      <c r="C36" s="166"/>
      <c r="D36" s="166"/>
      <c r="E36" s="166"/>
      <c r="F36" s="166"/>
    </row>
    <row r="37" spans="1:6">
      <c r="A37" s="165"/>
      <c r="B37" s="165"/>
      <c r="C37" s="166"/>
      <c r="D37" s="166"/>
      <c r="E37" s="166"/>
      <c r="F37" s="166"/>
    </row>
    <row r="38" spans="1:6">
      <c r="A38" s="165"/>
      <c r="B38" s="165"/>
      <c r="C38" s="166"/>
      <c r="D38" s="166"/>
      <c r="E38" s="166"/>
      <c r="F38" s="166"/>
    </row>
    <row r="39" spans="1:6">
      <c r="A39" s="165"/>
      <c r="B39" s="165"/>
      <c r="C39" s="166"/>
      <c r="D39" s="166"/>
      <c r="E39" s="166"/>
      <c r="F39" s="166"/>
    </row>
    <row r="40" spans="1:6">
      <c r="A40" s="165"/>
      <c r="B40" s="165"/>
      <c r="C40" s="166"/>
      <c r="D40" s="166"/>
      <c r="E40" s="166"/>
      <c r="F40" s="166"/>
    </row>
    <row r="41" spans="1:6">
      <c r="A41" s="165"/>
      <c r="B41" s="165"/>
      <c r="C41" s="166"/>
      <c r="D41" s="166"/>
      <c r="E41" s="166"/>
      <c r="F41" s="166"/>
    </row>
    <row r="42" spans="1:6">
      <c r="A42" s="165"/>
      <c r="B42" s="165"/>
      <c r="C42" s="166"/>
      <c r="D42" s="166"/>
      <c r="E42" s="166"/>
      <c r="F42" s="166"/>
    </row>
    <row r="43" spans="1:6">
      <c r="A43" s="165"/>
      <c r="B43" s="165"/>
      <c r="C43" s="166"/>
      <c r="D43" s="166"/>
      <c r="E43" s="166"/>
      <c r="F43" s="166"/>
    </row>
    <row r="44" spans="1:6">
      <c r="A44" s="165"/>
      <c r="B44" s="165"/>
      <c r="C44" s="166"/>
      <c r="D44" s="166"/>
      <c r="E44" s="166"/>
      <c r="F44" s="166"/>
    </row>
    <row r="45" spans="1:6">
      <c r="A45" s="165"/>
      <c r="B45" s="165"/>
      <c r="C45" s="166"/>
      <c r="D45" s="166"/>
      <c r="E45" s="166"/>
      <c r="F45" s="166"/>
    </row>
    <row r="46" spans="1:6">
      <c r="A46" s="165"/>
      <c r="B46" s="165"/>
      <c r="C46" s="166"/>
      <c r="D46" s="166"/>
      <c r="E46" s="166"/>
      <c r="F46" s="166"/>
    </row>
    <row r="47" spans="1:6">
      <c r="A47" s="165"/>
      <c r="B47" s="165"/>
      <c r="C47" s="166"/>
      <c r="D47" s="166"/>
      <c r="E47" s="166"/>
      <c r="F47" s="166"/>
    </row>
    <row r="48" spans="1:6">
      <c r="A48" s="165"/>
      <c r="B48" s="165"/>
      <c r="C48" s="166"/>
      <c r="D48" s="166"/>
      <c r="E48" s="166"/>
      <c r="F48" s="166"/>
    </row>
    <row r="49" spans="1:6">
      <c r="A49" s="165"/>
      <c r="B49" s="165"/>
      <c r="C49" s="166"/>
      <c r="D49" s="166"/>
      <c r="E49" s="166"/>
      <c r="F49" s="166"/>
    </row>
    <row r="50" spans="1:6">
      <c r="A50" s="165"/>
      <c r="B50" s="165"/>
      <c r="C50" s="166"/>
      <c r="D50" s="166"/>
      <c r="E50" s="166"/>
      <c r="F50" s="166"/>
    </row>
    <row r="51" spans="1:6">
      <c r="A51" s="165"/>
      <c r="B51" s="165"/>
      <c r="C51" s="166"/>
      <c r="D51" s="166"/>
      <c r="E51" s="166"/>
      <c r="F51" s="166"/>
    </row>
    <row r="52" spans="1:6">
      <c r="A52" s="165"/>
      <c r="B52" s="165"/>
      <c r="C52" s="166"/>
      <c r="D52" s="166"/>
      <c r="E52" s="166"/>
      <c r="F52" s="166"/>
    </row>
    <row r="53" spans="1:6">
      <c r="A53" s="165"/>
      <c r="B53" s="165"/>
      <c r="C53" s="166"/>
      <c r="D53" s="166"/>
      <c r="E53" s="166"/>
      <c r="F53" s="166"/>
    </row>
    <row r="54" spans="1:6">
      <c r="A54" s="165"/>
      <c r="B54" s="165"/>
      <c r="C54" s="166"/>
      <c r="D54" s="166"/>
      <c r="E54" s="166"/>
      <c r="F54" s="166"/>
    </row>
    <row r="55" spans="1:6">
      <c r="A55" s="165"/>
      <c r="B55" s="165"/>
      <c r="C55" s="166"/>
      <c r="D55" s="166"/>
      <c r="E55" s="166"/>
      <c r="F55" s="166"/>
    </row>
    <row r="56" spans="1:6">
      <c r="A56" s="165"/>
      <c r="B56" s="165"/>
      <c r="C56" s="166"/>
      <c r="D56" s="166"/>
      <c r="E56" s="166"/>
      <c r="F56" s="166"/>
    </row>
    <row r="57" spans="1:6">
      <c r="A57" s="165"/>
      <c r="B57" s="165"/>
      <c r="C57" s="166"/>
      <c r="D57" s="166"/>
      <c r="E57" s="166"/>
      <c r="F57" s="166"/>
    </row>
    <row r="58" spans="1:6">
      <c r="A58" s="165"/>
      <c r="B58" s="165"/>
      <c r="C58" s="166"/>
      <c r="D58" s="166"/>
      <c r="E58" s="166"/>
      <c r="F58" s="166"/>
    </row>
    <row r="59" spans="1:6">
      <c r="A59" s="165"/>
      <c r="B59" s="165"/>
      <c r="C59" s="166"/>
      <c r="D59" s="166"/>
      <c r="E59" s="166"/>
      <c r="F59" s="166"/>
    </row>
    <row r="60" spans="1:6">
      <c r="A60" s="165"/>
      <c r="B60" s="165"/>
      <c r="C60" s="166"/>
      <c r="D60" s="166"/>
      <c r="E60" s="166"/>
      <c r="F60" s="166"/>
    </row>
    <row r="61" spans="1:6">
      <c r="A61" s="165"/>
      <c r="B61" s="165"/>
      <c r="C61" s="166"/>
      <c r="D61" s="166"/>
      <c r="E61" s="166"/>
      <c r="F61" s="166"/>
    </row>
    <row r="62" spans="1:6">
      <c r="A62" s="165"/>
      <c r="B62" s="165"/>
      <c r="C62" s="166"/>
      <c r="D62" s="166"/>
      <c r="E62" s="166"/>
      <c r="F62" s="166"/>
    </row>
    <row r="63" spans="1:6">
      <c r="A63" s="165"/>
      <c r="B63" s="165"/>
      <c r="C63" s="166"/>
      <c r="D63" s="166"/>
      <c r="E63" s="166"/>
      <c r="F63" s="166"/>
    </row>
    <row r="64" spans="1:6">
      <c r="A64" s="165"/>
      <c r="B64" s="165"/>
      <c r="C64" s="166"/>
      <c r="D64" s="166"/>
      <c r="E64" s="166"/>
      <c r="F64" s="166"/>
    </row>
    <row r="65" spans="1:6">
      <c r="A65" s="165"/>
      <c r="B65" s="165"/>
      <c r="C65" s="166"/>
      <c r="D65" s="166"/>
      <c r="E65" s="166"/>
      <c r="F65" s="166"/>
    </row>
    <row r="66" spans="1:6">
      <c r="A66" s="165"/>
      <c r="B66" s="165"/>
      <c r="C66" s="166"/>
      <c r="D66" s="166"/>
      <c r="E66" s="166"/>
      <c r="F66" s="166"/>
    </row>
    <row r="67" spans="1:6">
      <c r="A67" s="165"/>
      <c r="B67" s="165"/>
      <c r="C67" s="166"/>
      <c r="D67" s="166"/>
      <c r="E67" s="166"/>
      <c r="F67" s="166"/>
    </row>
    <row r="68" spans="1:6">
      <c r="A68" s="165"/>
      <c r="B68" s="165"/>
      <c r="C68" s="166"/>
      <c r="D68" s="166"/>
      <c r="E68" s="166"/>
      <c r="F68" s="166"/>
    </row>
    <row r="69" spans="1:6">
      <c r="A69" s="165"/>
      <c r="B69" s="165"/>
      <c r="C69" s="166"/>
      <c r="D69" s="166"/>
      <c r="E69" s="166"/>
      <c r="F69" s="166"/>
    </row>
    <row r="70" spans="1:6">
      <c r="A70" s="165"/>
      <c r="B70" s="165"/>
      <c r="C70" s="166"/>
      <c r="D70" s="166"/>
      <c r="E70" s="166"/>
      <c r="F70" s="166"/>
    </row>
    <row r="71" spans="1:6">
      <c r="A71" s="165"/>
      <c r="B71" s="165"/>
      <c r="C71" s="166"/>
      <c r="D71" s="166"/>
      <c r="E71" s="166"/>
      <c r="F71" s="166"/>
    </row>
    <row r="72" spans="1:6">
      <c r="A72" s="165"/>
      <c r="B72" s="165"/>
      <c r="C72" s="166"/>
      <c r="D72" s="166"/>
      <c r="E72" s="166"/>
      <c r="F72" s="166"/>
    </row>
    <row r="73" spans="1:6">
      <c r="A73" s="165"/>
      <c r="B73" s="165"/>
      <c r="C73" s="166"/>
      <c r="D73" s="166"/>
      <c r="E73" s="166"/>
      <c r="F73" s="166"/>
    </row>
    <row r="74" spans="1:6">
      <c r="A74" s="165"/>
      <c r="B74" s="165"/>
      <c r="C74" s="166"/>
      <c r="D74" s="166"/>
      <c r="E74" s="166"/>
      <c r="F74" s="166"/>
    </row>
    <row r="75" spans="1:6">
      <c r="A75" s="165"/>
      <c r="B75" s="165"/>
      <c r="C75" s="166"/>
      <c r="D75" s="166"/>
      <c r="E75" s="166"/>
      <c r="F75" s="166"/>
    </row>
    <row r="76" spans="1:6">
      <c r="A76" s="165"/>
      <c r="B76" s="165"/>
      <c r="C76" s="166"/>
      <c r="D76" s="166"/>
      <c r="E76" s="166"/>
      <c r="F76" s="166"/>
    </row>
    <row r="77" spans="1:6">
      <c r="A77" s="165"/>
      <c r="B77" s="165"/>
      <c r="C77" s="166"/>
      <c r="D77" s="166"/>
      <c r="E77" s="166"/>
      <c r="F77" s="166"/>
    </row>
    <row r="78" spans="1:6">
      <c r="A78" s="165"/>
      <c r="B78" s="165"/>
      <c r="C78" s="166"/>
      <c r="D78" s="166"/>
      <c r="E78" s="166"/>
      <c r="F78" s="166"/>
    </row>
    <row r="79" spans="1:6">
      <c r="A79" s="165"/>
      <c r="B79" s="165"/>
      <c r="C79" s="166"/>
      <c r="D79" s="166"/>
      <c r="E79" s="166"/>
      <c r="F79" s="166"/>
    </row>
    <row r="80" spans="1:6">
      <c r="A80" s="165"/>
      <c r="B80" s="165"/>
      <c r="C80" s="166"/>
      <c r="D80" s="166"/>
      <c r="E80" s="166"/>
      <c r="F80" s="166"/>
    </row>
    <row r="81" spans="1:6">
      <c r="A81" s="165"/>
      <c r="B81" s="165"/>
      <c r="C81" s="166"/>
      <c r="D81" s="166"/>
      <c r="E81" s="166"/>
      <c r="F81" s="166"/>
    </row>
    <row r="82" spans="1:6">
      <c r="A82" s="165"/>
      <c r="B82" s="165"/>
      <c r="C82" s="166"/>
      <c r="D82" s="166"/>
      <c r="E82" s="166"/>
      <c r="F82" s="166"/>
    </row>
    <row r="83" spans="1:6">
      <c r="A83" s="165"/>
      <c r="B83" s="165"/>
      <c r="C83" s="166"/>
      <c r="D83" s="166"/>
      <c r="E83" s="166"/>
      <c r="F83" s="166"/>
    </row>
    <row r="84" spans="1:6">
      <c r="A84" s="165"/>
      <c r="B84" s="165"/>
      <c r="C84" s="166"/>
      <c r="D84" s="166"/>
      <c r="E84" s="166"/>
      <c r="F84" s="166"/>
    </row>
    <row r="85" spans="1:6">
      <c r="A85" s="165"/>
      <c r="B85" s="165"/>
      <c r="C85" s="166"/>
      <c r="D85" s="166"/>
      <c r="E85" s="166"/>
      <c r="F85" s="166"/>
    </row>
    <row r="86" spans="1:6">
      <c r="A86" s="165"/>
      <c r="B86" s="165"/>
      <c r="C86" s="166"/>
      <c r="D86" s="166"/>
      <c r="E86" s="166"/>
      <c r="F86" s="166"/>
    </row>
    <row r="87" spans="1:6">
      <c r="A87" s="165"/>
      <c r="B87" s="165"/>
      <c r="C87" s="166"/>
      <c r="D87" s="166"/>
      <c r="E87" s="166"/>
      <c r="F87" s="166"/>
    </row>
    <row r="88" spans="1:6">
      <c r="A88" s="165"/>
      <c r="B88" s="165"/>
      <c r="C88" s="166"/>
      <c r="D88" s="166"/>
      <c r="E88" s="166"/>
      <c r="F88" s="166"/>
    </row>
    <row r="89" spans="1:6">
      <c r="A89" s="165"/>
      <c r="B89" s="165"/>
      <c r="C89" s="166"/>
      <c r="D89" s="166"/>
      <c r="E89" s="166"/>
      <c r="F89" s="166"/>
    </row>
    <row r="90" spans="1:6">
      <c r="A90" s="165"/>
      <c r="B90" s="165"/>
      <c r="C90" s="166"/>
      <c r="D90" s="166"/>
      <c r="E90" s="166"/>
      <c r="F90" s="166"/>
    </row>
    <row r="91" spans="1:6">
      <c r="A91" s="165"/>
      <c r="B91" s="165"/>
      <c r="C91" s="166"/>
      <c r="D91" s="166"/>
      <c r="E91" s="166"/>
      <c r="F91" s="166"/>
    </row>
    <row r="92" spans="1:6">
      <c r="A92" s="165"/>
      <c r="B92" s="165"/>
      <c r="C92" s="166"/>
      <c r="D92" s="166"/>
      <c r="E92" s="166"/>
      <c r="F92" s="166"/>
    </row>
    <row r="93" spans="1:6">
      <c r="A93" s="165"/>
      <c r="B93" s="165"/>
      <c r="C93" s="166"/>
      <c r="D93" s="166"/>
      <c r="E93" s="166"/>
      <c r="F93" s="166"/>
    </row>
    <row r="94" spans="1:6">
      <c r="A94" s="165"/>
      <c r="B94" s="165"/>
      <c r="C94" s="166"/>
      <c r="D94" s="166"/>
      <c r="E94" s="166"/>
      <c r="F94" s="166"/>
    </row>
    <row r="95" spans="1:6">
      <c r="A95" s="165"/>
      <c r="B95" s="165"/>
      <c r="C95" s="166"/>
      <c r="D95" s="166"/>
      <c r="E95" s="166"/>
      <c r="F95" s="166"/>
    </row>
    <row r="96" spans="1:6">
      <c r="A96" s="165"/>
      <c r="B96" s="165"/>
      <c r="C96" s="166"/>
      <c r="D96" s="166"/>
      <c r="E96" s="166"/>
      <c r="F96" s="166"/>
    </row>
    <row r="97" spans="1:6">
      <c r="A97" s="165"/>
      <c r="B97" s="165"/>
      <c r="C97" s="166"/>
      <c r="D97" s="166"/>
      <c r="E97" s="166"/>
      <c r="F97" s="166"/>
    </row>
    <row r="98" spans="1:6">
      <c r="A98" s="165"/>
      <c r="B98" s="165"/>
      <c r="C98" s="166"/>
      <c r="D98" s="166"/>
      <c r="E98" s="166"/>
      <c r="F98" s="166"/>
    </row>
    <row r="99" spans="1:6">
      <c r="A99" s="165"/>
      <c r="B99" s="165"/>
      <c r="C99" s="166"/>
      <c r="D99" s="166"/>
      <c r="E99" s="166"/>
      <c r="F99" s="166"/>
    </row>
    <row r="100" spans="1:6">
      <c r="A100" s="165"/>
      <c r="B100" s="165"/>
      <c r="C100" s="166"/>
      <c r="D100" s="166"/>
      <c r="E100" s="166"/>
      <c r="F100" s="166"/>
    </row>
    <row r="101" spans="1:6">
      <c r="A101" s="165"/>
      <c r="B101" s="165"/>
      <c r="C101" s="166"/>
      <c r="D101" s="166"/>
      <c r="E101" s="166"/>
      <c r="F101" s="166"/>
    </row>
    <row r="102" spans="1:6">
      <c r="A102" s="165"/>
      <c r="B102" s="165"/>
      <c r="C102" s="166"/>
      <c r="D102" s="166"/>
      <c r="E102" s="166"/>
      <c r="F102" s="166"/>
    </row>
    <row r="103" spans="1:6">
      <c r="A103" s="165"/>
      <c r="B103" s="165"/>
      <c r="C103" s="166"/>
      <c r="D103" s="166"/>
      <c r="E103" s="166"/>
      <c r="F103" s="166"/>
    </row>
    <row r="104" spans="1:6">
      <c r="A104" s="165"/>
      <c r="B104" s="165"/>
      <c r="C104" s="166"/>
      <c r="D104" s="166"/>
      <c r="E104" s="166"/>
      <c r="F104" s="166"/>
    </row>
    <row r="105" spans="1:6">
      <c r="A105" s="165"/>
      <c r="B105" s="165"/>
      <c r="C105" s="166"/>
      <c r="D105" s="166"/>
      <c r="E105" s="166"/>
      <c r="F105" s="166"/>
    </row>
    <row r="106" spans="1:6">
      <c r="A106" s="165"/>
      <c r="B106" s="165"/>
      <c r="C106" s="166"/>
      <c r="D106" s="166"/>
      <c r="E106" s="166"/>
      <c r="F106" s="166"/>
    </row>
    <row r="107" spans="1:6">
      <c r="A107" s="165"/>
      <c r="B107" s="165"/>
      <c r="C107" s="166"/>
      <c r="D107" s="166"/>
      <c r="E107" s="166"/>
      <c r="F107" s="166"/>
    </row>
    <row r="108" spans="1:6">
      <c r="A108" s="165"/>
      <c r="B108" s="165"/>
      <c r="C108" s="166"/>
      <c r="D108" s="166"/>
      <c r="E108" s="166"/>
      <c r="F108" s="166"/>
    </row>
    <row r="109" spans="1:6">
      <c r="A109" s="165"/>
      <c r="B109" s="165"/>
      <c r="C109" s="166"/>
      <c r="D109" s="166"/>
      <c r="E109" s="166"/>
      <c r="F109" s="166"/>
    </row>
    <row r="110" spans="1:6">
      <c r="A110" s="165"/>
      <c r="B110" s="165"/>
      <c r="C110" s="166"/>
      <c r="D110" s="166"/>
      <c r="E110" s="166"/>
      <c r="F110" s="166"/>
    </row>
    <row r="111" spans="1:6">
      <c r="A111" s="165"/>
      <c r="B111" s="165"/>
      <c r="C111" s="166"/>
      <c r="D111" s="166"/>
      <c r="E111" s="166"/>
      <c r="F111" s="166"/>
    </row>
    <row r="112" spans="1:6">
      <c r="A112" s="165"/>
      <c r="B112" s="165"/>
      <c r="C112" s="166"/>
      <c r="D112" s="166"/>
      <c r="E112" s="166"/>
      <c r="F112" s="166"/>
    </row>
    <row r="113" spans="1:6">
      <c r="A113" s="165"/>
      <c r="B113" s="165"/>
      <c r="C113" s="166"/>
      <c r="D113" s="166"/>
      <c r="E113" s="166"/>
      <c r="F113" s="166"/>
    </row>
    <row r="114" spans="1:6">
      <c r="A114" s="165"/>
      <c r="B114" s="165"/>
      <c r="C114" s="166"/>
      <c r="D114" s="166"/>
      <c r="E114" s="166"/>
      <c r="F114" s="166"/>
    </row>
    <row r="115" spans="1:6">
      <c r="A115" s="165"/>
      <c r="B115" s="165"/>
      <c r="C115" s="166"/>
      <c r="D115" s="166"/>
      <c r="E115" s="166"/>
      <c r="F115" s="166"/>
    </row>
    <row r="116" spans="1:6">
      <c r="A116" s="165"/>
      <c r="B116" s="165"/>
      <c r="C116" s="166"/>
      <c r="D116" s="166"/>
      <c r="E116" s="166"/>
      <c r="F116" s="166"/>
    </row>
    <row r="117" spans="1:6">
      <c r="A117" s="165"/>
      <c r="B117" s="165"/>
      <c r="C117" s="166"/>
      <c r="D117" s="166"/>
      <c r="E117" s="166"/>
      <c r="F117" s="166"/>
    </row>
    <row r="118" spans="1:6">
      <c r="A118" s="165"/>
      <c r="B118" s="165"/>
      <c r="C118" s="166"/>
      <c r="D118" s="166"/>
      <c r="E118" s="166"/>
      <c r="F118" s="166"/>
    </row>
    <row r="119" spans="1:6">
      <c r="A119" s="165"/>
      <c r="B119" s="165"/>
      <c r="C119" s="166"/>
      <c r="D119" s="166"/>
      <c r="E119" s="166"/>
      <c r="F119" s="166"/>
    </row>
    <row r="120" spans="1:6">
      <c r="A120" s="165"/>
      <c r="B120" s="165"/>
      <c r="C120" s="166"/>
      <c r="D120" s="166"/>
      <c r="E120" s="166"/>
      <c r="F120" s="166"/>
    </row>
    <row r="121" spans="1:6">
      <c r="A121" s="165"/>
      <c r="B121" s="165"/>
      <c r="C121" s="166"/>
      <c r="D121" s="166"/>
      <c r="E121" s="166"/>
      <c r="F121" s="166"/>
    </row>
    <row r="122" spans="1:6">
      <c r="A122" s="165"/>
      <c r="B122" s="165"/>
      <c r="C122" s="166"/>
      <c r="D122" s="166"/>
      <c r="E122" s="166"/>
      <c r="F122" s="166"/>
    </row>
    <row r="123" spans="1:6">
      <c r="A123" s="165"/>
      <c r="B123" s="165"/>
      <c r="C123" s="166"/>
      <c r="D123" s="166"/>
      <c r="E123" s="166"/>
      <c r="F123" s="166"/>
    </row>
    <row r="124" spans="1:6">
      <c r="A124" s="165"/>
      <c r="B124" s="165"/>
      <c r="C124" s="166"/>
      <c r="D124" s="166"/>
      <c r="E124" s="166"/>
      <c r="F124" s="166"/>
    </row>
    <row r="125" spans="1:6">
      <c r="A125" s="165"/>
      <c r="B125" s="165"/>
      <c r="C125" s="166"/>
      <c r="D125" s="166"/>
      <c r="E125" s="166"/>
      <c r="F125" s="166"/>
    </row>
    <row r="126" spans="1:6">
      <c r="A126" s="165"/>
      <c r="B126" s="165"/>
      <c r="C126" s="166"/>
      <c r="D126" s="166"/>
      <c r="E126" s="166"/>
      <c r="F126" s="166"/>
    </row>
    <row r="127" spans="1:6">
      <c r="A127" s="165"/>
      <c r="B127" s="165"/>
      <c r="C127" s="166"/>
      <c r="D127" s="166"/>
      <c r="E127" s="166"/>
      <c r="F127" s="166"/>
    </row>
    <row r="128" spans="1:6">
      <c r="A128" s="165"/>
      <c r="B128" s="165"/>
      <c r="C128" s="166"/>
      <c r="D128" s="166"/>
      <c r="E128" s="166"/>
      <c r="F128" s="166"/>
    </row>
    <row r="129" spans="1:6">
      <c r="A129" s="165"/>
      <c r="B129" s="165"/>
      <c r="C129" s="166"/>
      <c r="D129" s="166"/>
      <c r="E129" s="166"/>
      <c r="F129" s="166"/>
    </row>
    <row r="130" spans="1:6">
      <c r="A130" s="165"/>
      <c r="B130" s="165"/>
      <c r="C130" s="166"/>
      <c r="D130" s="166"/>
      <c r="E130" s="166"/>
      <c r="F130" s="166"/>
    </row>
    <row r="131" spans="1:6">
      <c r="A131" s="165"/>
      <c r="B131" s="165"/>
      <c r="C131" s="166"/>
      <c r="D131" s="166"/>
      <c r="E131" s="166"/>
      <c r="F131" s="166"/>
    </row>
    <row r="132" spans="1:6">
      <c r="A132" s="165"/>
      <c r="B132" s="165"/>
      <c r="C132" s="166"/>
      <c r="D132" s="166"/>
      <c r="E132" s="166"/>
      <c r="F132" s="166"/>
    </row>
    <row r="133" spans="1:6">
      <c r="A133" s="165"/>
      <c r="B133" s="165"/>
      <c r="C133" s="166"/>
      <c r="D133" s="166"/>
      <c r="E133" s="166"/>
      <c r="F133" s="166"/>
    </row>
    <row r="134" spans="1:6">
      <c r="A134" s="165"/>
      <c r="B134" s="165"/>
      <c r="C134" s="166"/>
      <c r="D134" s="166"/>
      <c r="E134" s="166"/>
      <c r="F134" s="166"/>
    </row>
    <row r="135" spans="1:6">
      <c r="A135" s="165"/>
      <c r="B135" s="165"/>
      <c r="C135" s="166"/>
      <c r="D135" s="166"/>
      <c r="E135" s="166"/>
      <c r="F135" s="166"/>
    </row>
    <row r="136" spans="1:6">
      <c r="A136" s="165"/>
      <c r="B136" s="165"/>
      <c r="C136" s="166"/>
      <c r="D136" s="166"/>
      <c r="E136" s="166"/>
      <c r="F136" s="166"/>
    </row>
    <row r="137" spans="1:6">
      <c r="A137" s="165"/>
      <c r="B137" s="165"/>
      <c r="C137" s="166"/>
      <c r="D137" s="166"/>
      <c r="E137" s="166"/>
      <c r="F137" s="166"/>
    </row>
    <row r="138" spans="1:6">
      <c r="A138" s="165"/>
      <c r="B138" s="165"/>
      <c r="C138" s="166"/>
      <c r="D138" s="166"/>
      <c r="E138" s="166"/>
      <c r="F138" s="166"/>
    </row>
    <row r="139" spans="1:6">
      <c r="A139" s="165"/>
      <c r="B139" s="165"/>
      <c r="C139" s="166"/>
      <c r="D139" s="166"/>
      <c r="E139" s="166"/>
      <c r="F139" s="166"/>
    </row>
    <row r="140" spans="1:6">
      <c r="A140" s="165"/>
      <c r="B140" s="165"/>
      <c r="C140" s="166"/>
      <c r="D140" s="166"/>
      <c r="E140" s="166"/>
      <c r="F140" s="166"/>
    </row>
    <row r="141" spans="1:6">
      <c r="A141" s="165"/>
      <c r="B141" s="165"/>
      <c r="C141" s="166"/>
      <c r="D141" s="166"/>
      <c r="E141" s="166"/>
      <c r="F141" s="166"/>
    </row>
    <row r="142" spans="1:6">
      <c r="A142" s="165"/>
      <c r="B142" s="165"/>
      <c r="C142" s="166"/>
      <c r="D142" s="166"/>
      <c r="E142" s="166"/>
      <c r="F142" s="166"/>
    </row>
    <row r="143" spans="1:6">
      <c r="A143" s="165"/>
      <c r="B143" s="165"/>
      <c r="C143" s="166"/>
      <c r="D143" s="166"/>
      <c r="E143" s="166"/>
      <c r="F143" s="166"/>
    </row>
    <row r="144" spans="1:6">
      <c r="A144" s="165"/>
      <c r="B144" s="165"/>
      <c r="C144" s="166"/>
      <c r="D144" s="166"/>
      <c r="E144" s="166"/>
      <c r="F144" s="166"/>
    </row>
    <row r="145" spans="1:6">
      <c r="A145" s="165"/>
      <c r="B145" s="165"/>
      <c r="C145" s="166"/>
      <c r="D145" s="166"/>
      <c r="E145" s="166"/>
      <c r="F145" s="166"/>
    </row>
    <row r="146" spans="1:6">
      <c r="A146" s="165"/>
      <c r="B146" s="165"/>
      <c r="C146" s="166"/>
      <c r="D146" s="166"/>
      <c r="E146" s="166"/>
      <c r="F146" s="166"/>
    </row>
    <row r="147" spans="1:6">
      <c r="A147" s="165"/>
      <c r="B147" s="165"/>
      <c r="C147" s="166"/>
      <c r="D147" s="166"/>
      <c r="E147" s="166"/>
      <c r="F147" s="166"/>
    </row>
    <row r="148" spans="1:6">
      <c r="A148" s="165"/>
      <c r="B148" s="165"/>
      <c r="C148" s="166"/>
      <c r="D148" s="166"/>
      <c r="E148" s="166"/>
      <c r="F148" s="166"/>
    </row>
    <row r="149" spans="1:6">
      <c r="A149" s="165"/>
      <c r="B149" s="165"/>
      <c r="C149" s="166"/>
      <c r="D149" s="166"/>
      <c r="E149" s="166"/>
      <c r="F149" s="166"/>
    </row>
    <row r="150" spans="1:6">
      <c r="A150" s="165"/>
      <c r="B150" s="165"/>
      <c r="C150" s="166"/>
      <c r="D150" s="166"/>
      <c r="E150" s="166"/>
      <c r="F150" s="166"/>
    </row>
    <row r="151" spans="1:6">
      <c r="A151" s="165"/>
      <c r="B151" s="165"/>
      <c r="C151" s="166"/>
      <c r="D151" s="166"/>
      <c r="E151" s="166"/>
      <c r="F151" s="166"/>
    </row>
    <row r="152" spans="1:6">
      <c r="A152" s="165"/>
      <c r="B152" s="165"/>
      <c r="C152" s="166"/>
      <c r="D152" s="166"/>
      <c r="E152" s="166"/>
      <c r="F152" s="166"/>
    </row>
    <row r="153" spans="1:6">
      <c r="A153" s="165"/>
      <c r="B153" s="165"/>
      <c r="C153" s="166"/>
      <c r="D153" s="166"/>
      <c r="E153" s="166"/>
      <c r="F153" s="166"/>
    </row>
    <row r="154" spans="1:6">
      <c r="A154" s="165"/>
      <c r="B154" s="165"/>
      <c r="C154" s="166"/>
      <c r="D154" s="166"/>
      <c r="E154" s="166"/>
      <c r="F154" s="166"/>
    </row>
    <row r="155" spans="1:6">
      <c r="A155" s="165"/>
      <c r="B155" s="165"/>
      <c r="C155" s="166"/>
      <c r="D155" s="166"/>
      <c r="E155" s="166"/>
      <c r="F155" s="166"/>
    </row>
    <row r="156" spans="1:6">
      <c r="A156" s="165"/>
      <c r="B156" s="165"/>
      <c r="C156" s="166"/>
      <c r="D156" s="166"/>
      <c r="E156" s="166"/>
      <c r="F156" s="166"/>
    </row>
    <row r="157" spans="1:6">
      <c r="A157" s="165"/>
      <c r="B157" s="165"/>
      <c r="C157" s="166"/>
      <c r="D157" s="166"/>
      <c r="E157" s="166"/>
      <c r="F157" s="166"/>
    </row>
    <row r="158" spans="1:6">
      <c r="A158" s="165"/>
      <c r="B158" s="165"/>
      <c r="C158" s="166"/>
      <c r="D158" s="166"/>
      <c r="E158" s="166"/>
      <c r="F158" s="166"/>
    </row>
    <row r="159" spans="1:6">
      <c r="A159" s="165"/>
      <c r="B159" s="165"/>
      <c r="C159" s="166"/>
      <c r="D159" s="166"/>
      <c r="E159" s="166"/>
      <c r="F159" s="166"/>
    </row>
    <row r="160" spans="1:6">
      <c r="A160" s="165"/>
      <c r="B160" s="165"/>
      <c r="C160" s="166"/>
      <c r="D160" s="166"/>
      <c r="E160" s="166"/>
      <c r="F160" s="166"/>
    </row>
    <row r="161" spans="1:6">
      <c r="A161" s="165"/>
      <c r="B161" s="165"/>
      <c r="C161" s="166"/>
      <c r="D161" s="166"/>
      <c r="E161" s="166"/>
      <c r="F161" s="166"/>
    </row>
    <row r="162" spans="1:6">
      <c r="A162" s="165"/>
      <c r="B162" s="165"/>
      <c r="C162" s="166"/>
      <c r="D162" s="166"/>
      <c r="E162" s="166"/>
      <c r="F162" s="166"/>
    </row>
    <row r="163" spans="1:6">
      <c r="A163" s="165"/>
      <c r="B163" s="165"/>
      <c r="C163" s="166"/>
      <c r="D163" s="166"/>
      <c r="E163" s="166"/>
      <c r="F163" s="166"/>
    </row>
    <row r="164" spans="1:6">
      <c r="A164" s="165"/>
      <c r="B164" s="165"/>
      <c r="C164" s="166"/>
      <c r="D164" s="166"/>
      <c r="E164" s="166"/>
      <c r="F164" s="166"/>
    </row>
    <row r="165" spans="1:6">
      <c r="A165" s="165"/>
      <c r="B165" s="165"/>
      <c r="C165" s="166"/>
      <c r="D165" s="166"/>
      <c r="E165" s="166"/>
      <c r="F165" s="166"/>
    </row>
    <row r="166" spans="1:6">
      <c r="A166" s="165"/>
      <c r="B166" s="165"/>
      <c r="C166" s="166"/>
      <c r="D166" s="166"/>
      <c r="E166" s="166"/>
      <c r="F166" s="166"/>
    </row>
    <row r="167" spans="1:6">
      <c r="A167" s="165"/>
      <c r="B167" s="165"/>
      <c r="C167" s="166"/>
      <c r="D167" s="166"/>
      <c r="E167" s="166"/>
      <c r="F167" s="166"/>
    </row>
    <row r="168" spans="1:6">
      <c r="A168" s="165"/>
      <c r="B168" s="165"/>
      <c r="C168" s="166"/>
      <c r="D168" s="166"/>
      <c r="E168" s="166"/>
      <c r="F168" s="166"/>
    </row>
    <row r="169" spans="1:6">
      <c r="A169" s="165"/>
      <c r="B169" s="165"/>
      <c r="C169" s="166"/>
      <c r="D169" s="166"/>
      <c r="E169" s="166"/>
      <c r="F169" s="166"/>
    </row>
    <row r="170" spans="1:6">
      <c r="A170" s="165"/>
      <c r="B170" s="165"/>
      <c r="C170" s="166"/>
      <c r="D170" s="166"/>
      <c r="E170" s="166"/>
      <c r="F170" s="166"/>
    </row>
    <row r="171" spans="1:6">
      <c r="A171" s="165"/>
      <c r="B171" s="165"/>
      <c r="C171" s="166"/>
      <c r="D171" s="166"/>
      <c r="E171" s="166"/>
      <c r="F171" s="166"/>
    </row>
    <row r="172" spans="1:6">
      <c r="A172" s="165"/>
      <c r="B172" s="165"/>
      <c r="C172" s="166"/>
      <c r="D172" s="166"/>
      <c r="E172" s="166"/>
      <c r="F172" s="166"/>
    </row>
    <row r="173" spans="1:6">
      <c r="A173" s="165"/>
      <c r="B173" s="165"/>
      <c r="C173" s="166"/>
      <c r="D173" s="166"/>
      <c r="E173" s="166"/>
      <c r="F173" s="166"/>
    </row>
    <row r="174" spans="1:6">
      <c r="A174" s="165"/>
      <c r="B174" s="165"/>
      <c r="C174" s="166"/>
      <c r="D174" s="166"/>
      <c r="E174" s="166"/>
      <c r="F174" s="166"/>
    </row>
    <row r="175" spans="1:6">
      <c r="A175" s="165"/>
      <c r="B175" s="165"/>
      <c r="C175" s="166"/>
      <c r="D175" s="166"/>
      <c r="E175" s="166"/>
      <c r="F175" s="166"/>
    </row>
    <row r="176" spans="1:6">
      <c r="A176" s="165"/>
      <c r="B176" s="165"/>
      <c r="C176" s="166"/>
      <c r="D176" s="166"/>
      <c r="E176" s="166"/>
      <c r="F176" s="166"/>
    </row>
    <row r="177" spans="1:6">
      <c r="A177" s="165"/>
      <c r="B177" s="165"/>
      <c r="C177" s="166"/>
      <c r="D177" s="166"/>
      <c r="E177" s="166"/>
      <c r="F177" s="166"/>
    </row>
    <row r="178" spans="1:6">
      <c r="A178" s="165"/>
      <c r="B178" s="165"/>
      <c r="C178" s="166"/>
      <c r="D178" s="166"/>
      <c r="E178" s="166"/>
      <c r="F178" s="166"/>
    </row>
    <row r="179" spans="1:6">
      <c r="A179" s="165"/>
      <c r="B179" s="165"/>
      <c r="C179" s="166"/>
      <c r="D179" s="166"/>
      <c r="E179" s="166"/>
      <c r="F179" s="166"/>
    </row>
    <row r="180" spans="1:6">
      <c r="A180" s="165"/>
      <c r="B180" s="165"/>
      <c r="C180" s="166"/>
      <c r="D180" s="166"/>
      <c r="E180" s="166"/>
      <c r="F180" s="166"/>
    </row>
    <row r="181" spans="1:6">
      <c r="A181" s="165"/>
      <c r="B181" s="165"/>
      <c r="C181" s="166"/>
      <c r="D181" s="166"/>
      <c r="E181" s="166"/>
      <c r="F181" s="166"/>
    </row>
    <row r="182" spans="1:6">
      <c r="A182" s="165"/>
      <c r="B182" s="165"/>
      <c r="C182" s="166"/>
      <c r="D182" s="166"/>
      <c r="E182" s="166"/>
      <c r="F182" s="166"/>
    </row>
    <row r="183" spans="1:6">
      <c r="A183" s="165"/>
      <c r="B183" s="165"/>
      <c r="C183" s="166"/>
      <c r="D183" s="166"/>
      <c r="E183" s="166"/>
      <c r="F183" s="166"/>
    </row>
    <row r="184" spans="1:6">
      <c r="A184" s="165"/>
      <c r="B184" s="165"/>
      <c r="C184" s="166"/>
      <c r="D184" s="166"/>
      <c r="E184" s="166"/>
      <c r="F184" s="166"/>
    </row>
    <row r="185" spans="1:6">
      <c r="A185" s="165"/>
      <c r="B185" s="165"/>
      <c r="C185" s="166"/>
      <c r="D185" s="166"/>
      <c r="E185" s="166"/>
      <c r="F185" s="166"/>
    </row>
    <row r="186" spans="1:6">
      <c r="A186" s="165"/>
      <c r="B186" s="165"/>
      <c r="C186" s="166"/>
      <c r="D186" s="166"/>
      <c r="E186" s="166"/>
      <c r="F186" s="166"/>
    </row>
    <row r="187" spans="1:6">
      <c r="A187" s="165"/>
      <c r="B187" s="165"/>
      <c r="C187" s="166"/>
      <c r="D187" s="166"/>
      <c r="E187" s="166"/>
      <c r="F187" s="166"/>
    </row>
    <row r="188" spans="1:6">
      <c r="A188" s="165"/>
      <c r="B188" s="165"/>
      <c r="C188" s="166"/>
      <c r="D188" s="166"/>
      <c r="E188" s="166"/>
      <c r="F188" s="166"/>
    </row>
    <row r="189" spans="1:6">
      <c r="A189" s="165"/>
      <c r="B189" s="165"/>
      <c r="C189" s="166"/>
      <c r="D189" s="166"/>
      <c r="E189" s="166"/>
      <c r="F189" s="166"/>
    </row>
    <row r="190" spans="1:6">
      <c r="A190" s="165"/>
      <c r="B190" s="165"/>
      <c r="C190" s="166"/>
      <c r="D190" s="166"/>
      <c r="E190" s="166"/>
      <c r="F190" s="166"/>
    </row>
    <row r="191" spans="1:6">
      <c r="A191" s="165"/>
      <c r="B191" s="165"/>
      <c r="C191" s="166"/>
      <c r="D191" s="166"/>
      <c r="E191" s="166"/>
      <c r="F191" s="166"/>
    </row>
    <row r="192" spans="1:6">
      <c r="A192" s="165"/>
      <c r="B192" s="165"/>
      <c r="C192" s="166"/>
      <c r="D192" s="166"/>
      <c r="E192" s="166"/>
      <c r="F192" s="166"/>
    </row>
    <row r="193" spans="1:6">
      <c r="A193" s="165"/>
      <c r="B193" s="165"/>
      <c r="C193" s="166"/>
      <c r="D193" s="166"/>
      <c r="E193" s="166"/>
      <c r="F193" s="166"/>
    </row>
    <row r="194" spans="1:6">
      <c r="A194" s="165"/>
      <c r="B194" s="165"/>
      <c r="C194" s="166"/>
      <c r="D194" s="166"/>
      <c r="E194" s="166"/>
      <c r="F194" s="166"/>
    </row>
    <row r="195" spans="1:6">
      <c r="A195" s="165"/>
      <c r="B195" s="165"/>
      <c r="C195" s="166"/>
      <c r="D195" s="166"/>
      <c r="E195" s="166"/>
      <c r="F195" s="166"/>
    </row>
    <row r="196" spans="1:6">
      <c r="A196" s="165"/>
      <c r="B196" s="165"/>
      <c r="C196" s="166"/>
      <c r="D196" s="166"/>
      <c r="E196" s="166"/>
      <c r="F196" s="166"/>
    </row>
    <row r="197" spans="1:6">
      <c r="A197" s="165"/>
      <c r="B197" s="165"/>
      <c r="C197" s="166"/>
      <c r="D197" s="166"/>
      <c r="E197" s="166"/>
      <c r="F197" s="166"/>
    </row>
    <row r="198" spans="1:6">
      <c r="A198" s="165"/>
      <c r="B198" s="165"/>
      <c r="C198" s="166"/>
      <c r="D198" s="166"/>
      <c r="E198" s="166"/>
      <c r="F198" s="166"/>
    </row>
    <row r="199" spans="1:6">
      <c r="A199" s="165"/>
      <c r="B199" s="165"/>
      <c r="C199" s="166"/>
      <c r="D199" s="166"/>
      <c r="E199" s="166"/>
      <c r="F199" s="166"/>
    </row>
    <row r="200" spans="1:6">
      <c r="A200" s="165"/>
      <c r="B200" s="165"/>
      <c r="C200" s="166"/>
      <c r="D200" s="166"/>
      <c r="E200" s="166"/>
      <c r="F200" s="166"/>
    </row>
    <row r="201" spans="1:6">
      <c r="A201" s="165"/>
      <c r="B201" s="165"/>
      <c r="C201" s="166"/>
      <c r="D201" s="166"/>
      <c r="E201" s="166"/>
      <c r="F201" s="166"/>
    </row>
    <row r="202" spans="1:6">
      <c r="A202" s="165"/>
      <c r="B202" s="165"/>
      <c r="C202" s="166"/>
      <c r="D202" s="166"/>
      <c r="E202" s="166"/>
      <c r="F202" s="166"/>
    </row>
    <row r="203" spans="1:6">
      <c r="A203" s="165"/>
      <c r="B203" s="165"/>
      <c r="C203" s="166"/>
      <c r="D203" s="166"/>
      <c r="E203" s="166"/>
      <c r="F203" s="166"/>
    </row>
    <row r="204" spans="1:6">
      <c r="A204" s="165"/>
      <c r="B204" s="165"/>
      <c r="C204" s="166"/>
      <c r="D204" s="166"/>
      <c r="E204" s="166"/>
      <c r="F204" s="166"/>
    </row>
    <row r="205" spans="1:6">
      <c r="A205" s="165"/>
      <c r="B205" s="165"/>
      <c r="C205" s="166"/>
      <c r="D205" s="166"/>
      <c r="E205" s="166"/>
      <c r="F205" s="166"/>
    </row>
    <row r="206" spans="1:6">
      <c r="A206" s="165"/>
      <c r="B206" s="165"/>
      <c r="C206" s="166"/>
      <c r="D206" s="166"/>
      <c r="E206" s="166"/>
      <c r="F206" s="166"/>
    </row>
    <row r="207" spans="1:6">
      <c r="A207" s="165"/>
      <c r="B207" s="165"/>
      <c r="C207" s="166"/>
      <c r="D207" s="166"/>
      <c r="E207" s="166"/>
      <c r="F207" s="166"/>
    </row>
    <row r="208" spans="1:6">
      <c r="A208" s="165"/>
      <c r="B208" s="165"/>
      <c r="C208" s="166"/>
      <c r="D208" s="166"/>
      <c r="E208" s="166"/>
      <c r="F208" s="166"/>
    </row>
    <row r="209" spans="1:6">
      <c r="A209" s="165"/>
      <c r="B209" s="165"/>
      <c r="C209" s="166"/>
      <c r="D209" s="166"/>
      <c r="E209" s="166"/>
      <c r="F209" s="166"/>
    </row>
    <row r="210" spans="1:6">
      <c r="A210" s="165"/>
      <c r="B210" s="165"/>
      <c r="C210" s="166"/>
      <c r="D210" s="166"/>
      <c r="E210" s="166"/>
      <c r="F210" s="166"/>
    </row>
    <row r="211" spans="1:6">
      <c r="A211" s="165"/>
      <c r="B211" s="165"/>
      <c r="C211" s="166"/>
      <c r="D211" s="166"/>
      <c r="E211" s="166"/>
      <c r="F211" s="166"/>
    </row>
    <row r="212" spans="1:6">
      <c r="A212" s="165"/>
      <c r="B212" s="165"/>
      <c r="C212" s="166"/>
      <c r="D212" s="166"/>
      <c r="E212" s="166"/>
      <c r="F212" s="166"/>
    </row>
    <row r="213" spans="1:6">
      <c r="A213" s="165"/>
      <c r="B213" s="165"/>
      <c r="C213" s="166"/>
      <c r="D213" s="166"/>
      <c r="E213" s="166"/>
      <c r="F213" s="166"/>
    </row>
    <row r="214" spans="1:6">
      <c r="A214" s="165"/>
      <c r="B214" s="165"/>
      <c r="C214" s="166"/>
      <c r="D214" s="166"/>
      <c r="E214" s="166"/>
      <c r="F214" s="166"/>
    </row>
    <row r="215" spans="1:6">
      <c r="A215" s="165"/>
      <c r="B215" s="165"/>
      <c r="C215" s="166"/>
      <c r="D215" s="166"/>
      <c r="E215" s="166"/>
      <c r="F215" s="166"/>
    </row>
    <row r="216" spans="1:6">
      <c r="A216" s="165"/>
      <c r="B216" s="165"/>
      <c r="C216" s="166"/>
      <c r="D216" s="166"/>
      <c r="E216" s="166"/>
      <c r="F216" s="166"/>
    </row>
    <row r="217" spans="1:6">
      <c r="A217" s="165"/>
      <c r="B217" s="165"/>
      <c r="C217" s="166"/>
      <c r="D217" s="166"/>
      <c r="E217" s="166"/>
      <c r="F217" s="166"/>
    </row>
    <row r="218" spans="1:6">
      <c r="A218" s="165"/>
      <c r="B218" s="165"/>
      <c r="C218" s="166"/>
      <c r="D218" s="166"/>
      <c r="E218" s="166"/>
      <c r="F218" s="166"/>
    </row>
    <row r="219" spans="1:6">
      <c r="A219" s="165"/>
      <c r="B219" s="165"/>
      <c r="C219" s="166"/>
      <c r="D219" s="166"/>
      <c r="E219" s="166"/>
      <c r="F219" s="166"/>
    </row>
    <row r="220" spans="1:6">
      <c r="A220" s="165"/>
      <c r="B220" s="165"/>
      <c r="C220" s="166"/>
      <c r="D220" s="166"/>
      <c r="E220" s="166"/>
      <c r="F220" s="166"/>
    </row>
    <row r="221" spans="1:6">
      <c r="A221" s="165"/>
      <c r="B221" s="165"/>
      <c r="C221" s="166"/>
      <c r="D221" s="166"/>
      <c r="E221" s="166"/>
      <c r="F221" s="166"/>
    </row>
    <row r="222" spans="1:6">
      <c r="A222" s="165"/>
      <c r="B222" s="165"/>
      <c r="C222" s="166"/>
      <c r="D222" s="166"/>
      <c r="E222" s="166"/>
      <c r="F222" s="166"/>
    </row>
    <row r="223" spans="1:6">
      <c r="A223" s="165"/>
      <c r="B223" s="165"/>
      <c r="C223" s="166"/>
      <c r="D223" s="166"/>
      <c r="E223" s="166"/>
      <c r="F223" s="166"/>
    </row>
    <row r="224" spans="1:6">
      <c r="A224" s="165"/>
      <c r="B224" s="165"/>
      <c r="C224" s="166"/>
      <c r="D224" s="166"/>
      <c r="E224" s="166"/>
      <c r="F224" s="166"/>
    </row>
    <row r="225" spans="1:6">
      <c r="A225" s="165"/>
      <c r="B225" s="165"/>
      <c r="C225" s="166"/>
      <c r="D225" s="166"/>
      <c r="E225" s="166"/>
      <c r="F225" s="166"/>
    </row>
    <row r="226" spans="1:6">
      <c r="A226" s="165"/>
      <c r="B226" s="165"/>
      <c r="C226" s="166"/>
      <c r="D226" s="166"/>
      <c r="E226" s="166"/>
      <c r="F226" s="166"/>
    </row>
    <row r="227" spans="1:6">
      <c r="A227" s="165"/>
      <c r="B227" s="165"/>
      <c r="C227" s="166"/>
      <c r="D227" s="166"/>
      <c r="E227" s="166"/>
      <c r="F227" s="166"/>
    </row>
    <row r="228" spans="1:6">
      <c r="A228" s="165"/>
      <c r="B228" s="165"/>
      <c r="C228" s="166"/>
      <c r="D228" s="166"/>
      <c r="E228" s="166"/>
      <c r="F228" s="166"/>
    </row>
    <row r="229" spans="1:6">
      <c r="A229" s="165"/>
      <c r="B229" s="165"/>
      <c r="C229" s="166"/>
      <c r="D229" s="166"/>
      <c r="E229" s="166"/>
      <c r="F229" s="166"/>
    </row>
    <row r="230" spans="1:6">
      <c r="A230" s="165"/>
      <c r="B230" s="165"/>
      <c r="C230" s="166"/>
      <c r="D230" s="166"/>
      <c r="E230" s="166"/>
      <c r="F230" s="166"/>
    </row>
    <row r="231" spans="1:6">
      <c r="A231" s="165"/>
      <c r="B231" s="165"/>
      <c r="C231" s="166"/>
      <c r="D231" s="166"/>
      <c r="E231" s="166"/>
      <c r="F231" s="166"/>
    </row>
    <row r="232" spans="1:6">
      <c r="A232" s="165"/>
      <c r="B232" s="165"/>
      <c r="C232" s="166"/>
      <c r="D232" s="166"/>
      <c r="E232" s="166"/>
      <c r="F232" s="166"/>
    </row>
    <row r="233" spans="1:6">
      <c r="A233" s="165"/>
      <c r="B233" s="165"/>
      <c r="C233" s="166"/>
      <c r="D233" s="166"/>
      <c r="E233" s="166"/>
      <c r="F233" s="166"/>
    </row>
    <row r="234" spans="1:6">
      <c r="A234" s="165"/>
      <c r="B234" s="165"/>
      <c r="C234" s="166"/>
      <c r="D234" s="166"/>
      <c r="E234" s="166"/>
      <c r="F234" s="166"/>
    </row>
    <row r="235" spans="1:6">
      <c r="A235" s="165"/>
      <c r="B235" s="165"/>
      <c r="C235" s="166"/>
      <c r="D235" s="166"/>
      <c r="E235" s="166"/>
      <c r="F235" s="166"/>
    </row>
    <row r="236" spans="1:6">
      <c r="A236" s="165"/>
      <c r="B236" s="165"/>
      <c r="C236" s="166"/>
      <c r="D236" s="166"/>
      <c r="E236" s="166"/>
      <c r="F236" s="166"/>
    </row>
    <row r="237" spans="1:6">
      <c r="A237" s="165"/>
      <c r="B237" s="165"/>
      <c r="C237" s="166"/>
      <c r="D237" s="166"/>
      <c r="E237" s="166"/>
      <c r="F237" s="166"/>
    </row>
    <row r="238" spans="1:6">
      <c r="A238" s="165"/>
      <c r="B238" s="165"/>
      <c r="C238" s="166"/>
      <c r="D238" s="166"/>
      <c r="E238" s="166"/>
      <c r="F238" s="166"/>
    </row>
    <row r="239" spans="1:6">
      <c r="A239" s="165"/>
      <c r="B239" s="165"/>
      <c r="C239" s="166"/>
      <c r="D239" s="166"/>
      <c r="E239" s="166"/>
      <c r="F239" s="166"/>
    </row>
    <row r="240" spans="1:6">
      <c r="A240" s="165"/>
      <c r="B240" s="165"/>
      <c r="C240" s="166"/>
      <c r="D240" s="166"/>
      <c r="E240" s="166"/>
      <c r="F240" s="166"/>
    </row>
    <row r="241" spans="1:6">
      <c r="A241" s="165"/>
      <c r="B241" s="165"/>
      <c r="C241" s="166"/>
      <c r="D241" s="166"/>
      <c r="E241" s="166"/>
      <c r="F241" s="166"/>
    </row>
    <row r="242" spans="1:6">
      <c r="A242" s="165"/>
      <c r="B242" s="165"/>
      <c r="C242" s="166"/>
      <c r="D242" s="166"/>
      <c r="E242" s="166"/>
      <c r="F242" s="166"/>
    </row>
    <row r="243" spans="1:6">
      <c r="A243" s="165"/>
      <c r="B243" s="165"/>
      <c r="C243" s="166"/>
      <c r="D243" s="166"/>
      <c r="E243" s="166"/>
      <c r="F243" s="166"/>
    </row>
    <row r="244" spans="1:6">
      <c r="A244" s="165"/>
      <c r="B244" s="165"/>
      <c r="C244" s="166"/>
      <c r="D244" s="166"/>
      <c r="E244" s="166"/>
      <c r="F244" s="166"/>
    </row>
    <row r="245" spans="1:6">
      <c r="A245" s="165"/>
      <c r="B245" s="165"/>
      <c r="C245" s="166"/>
      <c r="D245" s="166"/>
      <c r="E245" s="166"/>
      <c r="F245" s="166"/>
    </row>
    <row r="246" spans="1:6">
      <c r="A246" s="165"/>
      <c r="B246" s="165"/>
      <c r="C246" s="166"/>
      <c r="D246" s="166"/>
      <c r="E246" s="166"/>
      <c r="F246" s="166"/>
    </row>
    <row r="247" spans="1:6">
      <c r="A247" s="165"/>
      <c r="B247" s="165"/>
      <c r="C247" s="166"/>
      <c r="D247" s="166"/>
      <c r="E247" s="166"/>
      <c r="F247" s="166"/>
    </row>
    <row r="248" spans="1:6">
      <c r="A248" s="165"/>
      <c r="B248" s="165"/>
      <c r="C248" s="166"/>
      <c r="D248" s="166"/>
      <c r="E248" s="166"/>
      <c r="F248" s="166"/>
    </row>
    <row r="249" spans="1:6">
      <c r="A249" s="165"/>
      <c r="B249" s="165"/>
      <c r="C249" s="166"/>
      <c r="D249" s="166"/>
      <c r="E249" s="166"/>
      <c r="F249" s="166"/>
    </row>
    <row r="250" spans="1:6">
      <c r="A250" s="165"/>
      <c r="B250" s="165"/>
      <c r="C250" s="166"/>
      <c r="D250" s="166"/>
      <c r="E250" s="166"/>
      <c r="F250" s="166"/>
    </row>
    <row r="251" spans="1:6">
      <c r="A251" s="165"/>
      <c r="B251" s="165"/>
      <c r="C251" s="166"/>
      <c r="D251" s="166"/>
      <c r="E251" s="166"/>
      <c r="F251" s="166"/>
    </row>
    <row r="252" spans="1:6">
      <c r="A252" s="165"/>
      <c r="B252" s="165"/>
      <c r="C252" s="166"/>
      <c r="D252" s="166"/>
      <c r="E252" s="166"/>
      <c r="F252" s="166"/>
    </row>
    <row r="253" spans="1:6">
      <c r="A253" s="165"/>
      <c r="B253" s="165"/>
      <c r="C253" s="166"/>
      <c r="D253" s="166"/>
      <c r="E253" s="166"/>
      <c r="F253" s="166"/>
    </row>
    <row r="254" spans="1:6">
      <c r="A254" s="165"/>
      <c r="B254" s="165"/>
      <c r="C254" s="166"/>
      <c r="D254" s="166"/>
      <c r="E254" s="166"/>
      <c r="F254" s="166"/>
    </row>
    <row r="255" spans="1:6">
      <c r="A255" s="165"/>
      <c r="B255" s="165"/>
      <c r="C255" s="166"/>
      <c r="D255" s="166"/>
      <c r="E255" s="166"/>
      <c r="F255" s="166"/>
    </row>
    <row r="256" spans="1:6">
      <c r="A256" s="165"/>
      <c r="B256" s="165"/>
      <c r="C256" s="166"/>
      <c r="D256" s="166"/>
      <c r="E256" s="166"/>
      <c r="F256" s="166"/>
    </row>
    <row r="257" spans="1:6">
      <c r="A257" s="165"/>
      <c r="B257" s="165"/>
      <c r="C257" s="166"/>
      <c r="D257" s="166"/>
      <c r="E257" s="166"/>
      <c r="F257" s="166"/>
    </row>
    <row r="258" spans="1:6">
      <c r="A258" s="165"/>
      <c r="B258" s="165"/>
      <c r="C258" s="166"/>
      <c r="D258" s="166"/>
      <c r="E258" s="166"/>
      <c r="F258" s="166"/>
    </row>
    <row r="259" spans="1:6">
      <c r="A259" s="165"/>
      <c r="B259" s="165"/>
      <c r="C259" s="166"/>
      <c r="D259" s="166"/>
      <c r="E259" s="166"/>
      <c r="F259" s="166"/>
    </row>
    <row r="260" spans="1:6">
      <c r="A260" s="165"/>
      <c r="B260" s="165"/>
      <c r="C260" s="166"/>
      <c r="D260" s="166"/>
      <c r="E260" s="166"/>
      <c r="F260" s="166"/>
    </row>
    <row r="261" spans="1:6">
      <c r="A261" s="165"/>
      <c r="B261" s="165"/>
      <c r="C261" s="166"/>
      <c r="D261" s="166"/>
      <c r="E261" s="166"/>
      <c r="F261" s="166"/>
    </row>
    <row r="262" spans="1:6">
      <c r="A262" s="165"/>
      <c r="B262" s="165"/>
      <c r="C262" s="166"/>
      <c r="D262" s="166"/>
      <c r="E262" s="166"/>
      <c r="F262" s="166"/>
    </row>
    <row r="263" spans="1:6">
      <c r="A263" s="165"/>
      <c r="B263" s="165"/>
      <c r="C263" s="166"/>
      <c r="D263" s="166"/>
      <c r="E263" s="166"/>
      <c r="F263" s="166"/>
    </row>
    <row r="264" spans="1:6">
      <c r="A264" s="165"/>
      <c r="B264" s="165"/>
      <c r="C264" s="166"/>
      <c r="D264" s="166"/>
      <c r="E264" s="166"/>
      <c r="F264" s="166"/>
    </row>
    <row r="265" spans="1:6">
      <c r="A265" s="165"/>
      <c r="B265" s="165"/>
      <c r="C265" s="166"/>
      <c r="D265" s="166"/>
      <c r="E265" s="166"/>
      <c r="F265" s="166"/>
    </row>
    <row r="266" spans="1:6">
      <c r="A266" s="165"/>
      <c r="B266" s="165"/>
      <c r="C266" s="166"/>
      <c r="D266" s="166"/>
      <c r="E266" s="166"/>
      <c r="F266" s="166"/>
    </row>
    <row r="267" spans="1:6">
      <c r="A267" s="165"/>
      <c r="B267" s="165"/>
      <c r="C267" s="166"/>
      <c r="D267" s="166"/>
      <c r="E267" s="166"/>
      <c r="F267" s="166"/>
    </row>
    <row r="268" spans="1:6">
      <c r="A268" s="165"/>
      <c r="B268" s="165"/>
      <c r="C268" s="166"/>
      <c r="D268" s="166"/>
      <c r="E268" s="166"/>
      <c r="F268" s="166"/>
    </row>
    <row r="269" spans="1:6">
      <c r="A269" s="165"/>
      <c r="B269" s="165"/>
      <c r="C269" s="166"/>
      <c r="D269" s="166"/>
      <c r="E269" s="166"/>
      <c r="F269" s="166"/>
    </row>
    <row r="270" spans="1:6">
      <c r="A270" s="165"/>
      <c r="B270" s="165"/>
      <c r="C270" s="166"/>
      <c r="D270" s="166"/>
      <c r="E270" s="166"/>
      <c r="F270" s="166"/>
    </row>
    <row r="271" spans="1:6">
      <c r="A271" s="165"/>
      <c r="B271" s="165"/>
      <c r="C271" s="166"/>
      <c r="D271" s="166"/>
      <c r="E271" s="166"/>
      <c r="F271" s="166"/>
    </row>
    <row r="272" spans="1:6">
      <c r="A272" s="165"/>
      <c r="B272" s="165"/>
      <c r="C272" s="166"/>
      <c r="D272" s="166"/>
      <c r="E272" s="166"/>
      <c r="F272" s="166"/>
    </row>
    <row r="273" spans="1:6">
      <c r="A273" s="165"/>
      <c r="B273" s="165"/>
      <c r="C273" s="166"/>
      <c r="D273" s="166"/>
      <c r="E273" s="166"/>
      <c r="F273" s="166"/>
    </row>
    <row r="274" spans="1:6">
      <c r="A274" s="165"/>
      <c r="B274" s="165"/>
      <c r="C274" s="166"/>
      <c r="D274" s="166"/>
      <c r="E274" s="166"/>
      <c r="F274" s="166"/>
    </row>
    <row r="275" spans="1:6">
      <c r="A275" s="165"/>
      <c r="B275" s="165"/>
      <c r="C275" s="166"/>
      <c r="D275" s="166"/>
      <c r="E275" s="166"/>
      <c r="F275" s="166"/>
    </row>
    <row r="276" spans="1:6">
      <c r="A276" s="165"/>
      <c r="B276" s="165"/>
      <c r="C276" s="166"/>
      <c r="D276" s="166"/>
      <c r="E276" s="166"/>
      <c r="F276" s="166"/>
    </row>
    <row r="277" spans="1:6">
      <c r="A277" s="165"/>
      <c r="B277" s="165"/>
      <c r="C277" s="166"/>
      <c r="D277" s="166"/>
      <c r="E277" s="166"/>
      <c r="F277" s="166"/>
    </row>
    <row r="278" spans="1:6">
      <c r="A278" s="165"/>
      <c r="B278" s="165"/>
      <c r="C278" s="166"/>
      <c r="D278" s="166"/>
      <c r="E278" s="166"/>
      <c r="F278" s="166"/>
    </row>
    <row r="279" spans="1:6">
      <c r="A279" s="165"/>
      <c r="B279" s="165"/>
      <c r="C279" s="166"/>
      <c r="D279" s="166"/>
      <c r="E279" s="166"/>
      <c r="F279" s="166"/>
    </row>
    <row r="280" spans="1:6">
      <c r="A280" s="165"/>
      <c r="B280" s="165"/>
      <c r="C280" s="166"/>
      <c r="D280" s="166"/>
      <c r="E280" s="166"/>
      <c r="F280" s="166"/>
    </row>
    <row r="281" spans="1:6">
      <c r="A281" s="165"/>
      <c r="B281" s="165"/>
      <c r="C281" s="166"/>
      <c r="D281" s="166"/>
      <c r="E281" s="166"/>
      <c r="F281" s="166"/>
    </row>
    <row r="282" spans="1:6">
      <c r="A282" s="165"/>
      <c r="B282" s="165"/>
      <c r="C282" s="166"/>
      <c r="D282" s="166"/>
      <c r="E282" s="166"/>
      <c r="F282" s="166"/>
    </row>
    <row r="283" spans="1:6">
      <c r="A283" s="165"/>
      <c r="B283" s="165"/>
      <c r="C283" s="166"/>
      <c r="D283" s="166"/>
      <c r="E283" s="166"/>
      <c r="F283" s="166"/>
    </row>
    <row r="284" spans="1:6">
      <c r="A284" s="165"/>
      <c r="B284" s="165"/>
      <c r="C284" s="166"/>
      <c r="D284" s="166"/>
      <c r="E284" s="166"/>
      <c r="F284" s="166"/>
    </row>
    <row r="285" spans="1:6">
      <c r="A285" s="165"/>
      <c r="B285" s="165"/>
      <c r="C285" s="166"/>
      <c r="D285" s="166"/>
      <c r="E285" s="166"/>
      <c r="F285" s="166"/>
    </row>
    <row r="286" spans="1:6">
      <c r="A286" s="165"/>
      <c r="B286" s="165"/>
      <c r="C286" s="166"/>
      <c r="D286" s="166"/>
      <c r="E286" s="166"/>
      <c r="F286" s="166"/>
    </row>
    <row r="287" spans="1:6">
      <c r="A287" s="165"/>
      <c r="B287" s="165"/>
      <c r="C287" s="166"/>
      <c r="D287" s="166"/>
      <c r="E287" s="166"/>
      <c r="F287" s="166"/>
    </row>
    <row r="288" spans="1:6">
      <c r="A288" s="165"/>
      <c r="B288" s="165"/>
      <c r="C288" s="166"/>
      <c r="D288" s="166"/>
      <c r="E288" s="166"/>
      <c r="F288" s="166"/>
    </row>
    <row r="289" spans="1:6">
      <c r="A289" s="165"/>
      <c r="B289" s="165"/>
      <c r="C289" s="166"/>
      <c r="D289" s="166"/>
      <c r="E289" s="166"/>
      <c r="F289" s="166"/>
    </row>
    <row r="290" spans="1:6">
      <c r="A290" s="165"/>
      <c r="B290" s="165"/>
      <c r="C290" s="166"/>
      <c r="D290" s="166"/>
      <c r="E290" s="166"/>
      <c r="F290" s="166"/>
    </row>
    <row r="291" spans="1:6">
      <c r="A291" s="165"/>
      <c r="B291" s="165"/>
      <c r="C291" s="166"/>
      <c r="D291" s="166"/>
      <c r="E291" s="166"/>
      <c r="F291" s="166"/>
    </row>
    <row r="292" spans="1:6">
      <c r="A292" s="165"/>
      <c r="B292" s="165"/>
      <c r="C292" s="166"/>
      <c r="D292" s="166"/>
      <c r="E292" s="166"/>
      <c r="F292" s="166"/>
    </row>
    <row r="293" spans="1:6">
      <c r="A293" s="165"/>
      <c r="B293" s="165"/>
      <c r="C293" s="166"/>
      <c r="D293" s="166"/>
      <c r="E293" s="166"/>
      <c r="F293" s="166"/>
    </row>
    <row r="294" spans="1:6">
      <c r="A294" s="165"/>
      <c r="B294" s="165"/>
      <c r="C294" s="166"/>
      <c r="D294" s="166"/>
      <c r="E294" s="166"/>
      <c r="F294" s="166"/>
    </row>
    <row r="295" spans="1:6">
      <c r="A295" s="165"/>
      <c r="B295" s="165"/>
      <c r="C295" s="166"/>
      <c r="D295" s="166"/>
      <c r="E295" s="166"/>
      <c r="F295" s="166"/>
    </row>
    <row r="296" spans="1:6">
      <c r="A296" s="165"/>
      <c r="B296" s="165"/>
      <c r="C296" s="166"/>
      <c r="D296" s="166"/>
      <c r="E296" s="166"/>
      <c r="F296" s="166"/>
    </row>
    <row r="297" spans="1:6">
      <c r="A297" s="165"/>
      <c r="B297" s="165"/>
      <c r="C297" s="166"/>
      <c r="D297" s="166"/>
      <c r="E297" s="166"/>
      <c r="F297" s="166"/>
    </row>
    <row r="298" spans="1:6">
      <c r="A298" s="165"/>
      <c r="B298" s="165"/>
      <c r="C298" s="166"/>
      <c r="D298" s="166"/>
      <c r="E298" s="166"/>
      <c r="F298" s="166"/>
    </row>
    <row r="299" spans="1:6">
      <c r="A299" s="165"/>
      <c r="B299" s="165"/>
      <c r="C299" s="166"/>
      <c r="D299" s="166"/>
      <c r="E299" s="166"/>
      <c r="F299" s="166"/>
    </row>
    <row r="300" spans="1:6">
      <c r="A300" s="165"/>
      <c r="B300" s="165"/>
      <c r="C300" s="166"/>
      <c r="D300" s="166"/>
      <c r="E300" s="166"/>
      <c r="F300" s="166"/>
    </row>
    <row r="301" spans="1:6">
      <c r="A301" s="165"/>
      <c r="B301" s="165"/>
      <c r="C301" s="166"/>
      <c r="D301" s="166"/>
      <c r="E301" s="166"/>
      <c r="F301" s="166"/>
    </row>
    <row r="302" spans="1:6">
      <c r="A302" s="165"/>
      <c r="B302" s="165"/>
      <c r="C302" s="166"/>
      <c r="D302" s="166"/>
      <c r="E302" s="166"/>
      <c r="F302" s="166"/>
    </row>
    <row r="303" spans="1:6">
      <c r="A303" s="165"/>
      <c r="B303" s="165"/>
      <c r="C303" s="166"/>
      <c r="D303" s="166"/>
      <c r="E303" s="166"/>
      <c r="F303" s="166"/>
    </row>
    <row r="304" spans="1:6">
      <c r="A304" s="165"/>
      <c r="B304" s="165"/>
      <c r="C304" s="166"/>
      <c r="D304" s="166"/>
      <c r="E304" s="166"/>
      <c r="F304" s="166"/>
    </row>
    <row r="305" spans="1:6">
      <c r="A305" s="165"/>
      <c r="B305" s="165"/>
      <c r="C305" s="166"/>
      <c r="D305" s="166"/>
      <c r="E305" s="166"/>
      <c r="F305" s="166"/>
    </row>
    <row r="306" spans="1:6">
      <c r="A306" s="165"/>
      <c r="B306" s="165"/>
      <c r="C306" s="166"/>
      <c r="D306" s="166"/>
      <c r="E306" s="166"/>
      <c r="F306" s="166"/>
    </row>
    <row r="307" spans="1:6">
      <c r="A307" s="165"/>
      <c r="B307" s="165"/>
      <c r="C307" s="166"/>
      <c r="D307" s="166"/>
      <c r="E307" s="166"/>
      <c r="F307" s="166"/>
    </row>
    <row r="308" spans="1:6">
      <c r="A308" s="165"/>
      <c r="B308" s="165"/>
      <c r="C308" s="166"/>
      <c r="D308" s="166"/>
      <c r="E308" s="166"/>
      <c r="F308" s="166"/>
    </row>
    <row r="309" spans="1:6">
      <c r="A309" s="165"/>
      <c r="B309" s="165"/>
      <c r="C309" s="166"/>
      <c r="D309" s="166"/>
      <c r="E309" s="166"/>
      <c r="F309" s="166"/>
    </row>
    <row r="310" spans="1:6">
      <c r="A310" s="165"/>
      <c r="B310" s="165"/>
      <c r="C310" s="166"/>
      <c r="D310" s="166"/>
      <c r="E310" s="166"/>
      <c r="F310" s="166"/>
    </row>
    <row r="311" spans="1:6">
      <c r="A311" s="165"/>
      <c r="B311" s="165"/>
      <c r="C311" s="166"/>
      <c r="D311" s="166"/>
      <c r="E311" s="166"/>
      <c r="F311" s="166"/>
    </row>
    <row r="312" spans="1:6">
      <c r="A312" s="165"/>
      <c r="B312" s="165"/>
      <c r="C312" s="166"/>
      <c r="D312" s="166"/>
      <c r="E312" s="166"/>
      <c r="F312" s="166"/>
    </row>
    <row r="313" spans="1:6">
      <c r="A313" s="165"/>
      <c r="B313" s="165"/>
      <c r="C313" s="166"/>
      <c r="D313" s="166"/>
      <c r="E313" s="166"/>
      <c r="F313" s="166"/>
    </row>
    <row r="314" spans="1:6">
      <c r="A314" s="165"/>
      <c r="B314" s="165"/>
      <c r="C314" s="166"/>
      <c r="D314" s="166"/>
      <c r="E314" s="166"/>
      <c r="F314" s="166"/>
    </row>
    <row r="315" spans="1:6">
      <c r="A315" s="165"/>
      <c r="B315" s="165"/>
      <c r="C315" s="166"/>
      <c r="D315" s="166"/>
      <c r="E315" s="166"/>
      <c r="F315" s="166"/>
    </row>
    <row r="316" spans="1:6">
      <c r="A316" s="165"/>
      <c r="B316" s="165"/>
      <c r="C316" s="166"/>
      <c r="D316" s="166"/>
      <c r="E316" s="166"/>
      <c r="F316" s="166"/>
    </row>
    <row r="317" spans="1:6">
      <c r="A317" s="165"/>
      <c r="B317" s="165"/>
      <c r="C317" s="166"/>
      <c r="D317" s="166"/>
      <c r="E317" s="166"/>
      <c r="F317" s="166"/>
    </row>
    <row r="318" spans="1:6">
      <c r="A318" s="165"/>
      <c r="B318" s="165"/>
      <c r="C318" s="166"/>
      <c r="D318" s="166"/>
      <c r="E318" s="166"/>
      <c r="F318" s="166"/>
    </row>
    <row r="319" spans="1:6">
      <c r="A319" s="165"/>
      <c r="B319" s="165"/>
      <c r="C319" s="166"/>
      <c r="D319" s="166"/>
      <c r="E319" s="166"/>
      <c r="F319" s="166"/>
    </row>
    <row r="320" spans="1:6">
      <c r="A320" s="165"/>
      <c r="B320" s="165"/>
      <c r="C320" s="166"/>
      <c r="D320" s="166"/>
      <c r="E320" s="166"/>
      <c r="F320" s="166"/>
    </row>
    <row r="321" spans="1:6">
      <c r="A321" s="165"/>
      <c r="B321" s="165"/>
      <c r="C321" s="166"/>
      <c r="D321" s="166"/>
      <c r="E321" s="166"/>
      <c r="F321" s="166"/>
    </row>
    <row r="322" spans="1:6">
      <c r="A322" s="165"/>
      <c r="B322" s="165"/>
      <c r="C322" s="166"/>
      <c r="D322" s="166"/>
      <c r="E322" s="166"/>
      <c r="F322" s="166"/>
    </row>
    <row r="323" spans="1:6">
      <c r="A323" s="165"/>
      <c r="B323" s="165"/>
      <c r="C323" s="166"/>
      <c r="D323" s="166"/>
      <c r="E323" s="166"/>
      <c r="F323" s="166"/>
    </row>
    <row r="324" spans="1:6">
      <c r="A324" s="165"/>
      <c r="B324" s="165"/>
      <c r="C324" s="166"/>
      <c r="D324" s="166"/>
      <c r="E324" s="166"/>
      <c r="F324" s="166"/>
    </row>
    <row r="325" spans="1:6">
      <c r="A325" s="165"/>
      <c r="B325" s="165"/>
      <c r="C325" s="166"/>
      <c r="D325" s="166"/>
      <c r="E325" s="166"/>
      <c r="F325" s="166"/>
    </row>
    <row r="326" spans="1:6">
      <c r="A326" s="165"/>
      <c r="B326" s="165"/>
      <c r="C326" s="166"/>
      <c r="D326" s="166"/>
      <c r="E326" s="166"/>
      <c r="F326" s="166"/>
    </row>
    <row r="327" spans="1:6">
      <c r="A327" s="165"/>
      <c r="B327" s="165"/>
      <c r="C327" s="166"/>
      <c r="D327" s="166"/>
      <c r="E327" s="166"/>
      <c r="F327" s="166"/>
    </row>
    <row r="328" spans="1:6">
      <c r="A328" s="165"/>
      <c r="B328" s="165"/>
      <c r="C328" s="166"/>
      <c r="D328" s="166"/>
      <c r="E328" s="166"/>
      <c r="F328" s="166"/>
    </row>
    <row r="329" spans="1:6">
      <c r="A329" s="165"/>
      <c r="B329" s="165"/>
      <c r="C329" s="166"/>
      <c r="D329" s="166"/>
      <c r="E329" s="166"/>
      <c r="F329" s="166"/>
    </row>
    <row r="330" spans="1:6">
      <c r="A330" s="165"/>
      <c r="B330" s="165"/>
      <c r="C330" s="166"/>
      <c r="D330" s="166"/>
      <c r="E330" s="166"/>
      <c r="F330" s="166"/>
    </row>
    <row r="331" spans="1:6">
      <c r="A331" s="165"/>
      <c r="B331" s="165"/>
      <c r="C331" s="166"/>
      <c r="D331" s="166"/>
      <c r="E331" s="166"/>
      <c r="F331" s="166"/>
    </row>
    <row r="332" spans="1:6">
      <c r="A332" s="165"/>
      <c r="B332" s="165"/>
      <c r="C332" s="166"/>
      <c r="D332" s="166"/>
      <c r="E332" s="166"/>
      <c r="F332" s="166"/>
    </row>
    <row r="333" spans="1:6">
      <c r="A333" s="165"/>
      <c r="B333" s="165"/>
      <c r="C333" s="166"/>
      <c r="D333" s="166"/>
      <c r="E333" s="166"/>
      <c r="F333" s="166"/>
    </row>
    <row r="334" spans="1:6">
      <c r="A334" s="165"/>
      <c r="B334" s="165"/>
      <c r="C334" s="166"/>
      <c r="D334" s="166"/>
      <c r="E334" s="166"/>
      <c r="F334" s="166"/>
    </row>
    <row r="335" spans="1:6">
      <c r="A335" s="165"/>
      <c r="B335" s="165"/>
      <c r="C335" s="166"/>
      <c r="D335" s="166"/>
      <c r="E335" s="166"/>
      <c r="F335" s="166"/>
    </row>
    <row r="336" spans="1:6">
      <c r="A336" s="165"/>
      <c r="B336" s="165"/>
      <c r="C336" s="166"/>
      <c r="D336" s="166"/>
      <c r="E336" s="166"/>
      <c r="F336" s="166"/>
    </row>
    <row r="337" spans="1:6">
      <c r="A337" s="165"/>
      <c r="B337" s="165"/>
      <c r="C337" s="166"/>
      <c r="D337" s="166"/>
      <c r="E337" s="166"/>
      <c r="F337" s="166"/>
    </row>
    <row r="338" spans="1:6">
      <c r="A338" s="165"/>
      <c r="B338" s="165"/>
      <c r="C338" s="166"/>
      <c r="D338" s="166"/>
      <c r="E338" s="166"/>
      <c r="F338" s="166"/>
    </row>
    <row r="339" spans="1:6">
      <c r="A339" s="165"/>
      <c r="B339" s="165"/>
      <c r="C339" s="166"/>
      <c r="D339" s="166"/>
      <c r="E339" s="166"/>
      <c r="F339" s="166"/>
    </row>
    <row r="340" spans="1:6">
      <c r="A340" s="165"/>
      <c r="B340" s="165"/>
      <c r="C340" s="166"/>
      <c r="D340" s="166"/>
      <c r="E340" s="166"/>
      <c r="F340" s="166"/>
    </row>
    <row r="341" spans="1:6">
      <c r="A341" s="165"/>
      <c r="B341" s="165"/>
      <c r="C341" s="166"/>
      <c r="D341" s="166"/>
      <c r="E341" s="166"/>
      <c r="F341" s="166"/>
    </row>
    <row r="342" spans="1:6">
      <c r="A342" s="165"/>
      <c r="B342" s="165"/>
      <c r="C342" s="166"/>
      <c r="D342" s="166"/>
      <c r="E342" s="166"/>
      <c r="F342" s="166"/>
    </row>
    <row r="343" spans="1:6">
      <c r="A343" s="165"/>
      <c r="B343" s="165"/>
      <c r="C343" s="166"/>
      <c r="D343" s="166"/>
      <c r="E343" s="166"/>
      <c r="F343" s="166"/>
    </row>
    <row r="344" spans="1:6">
      <c r="A344" s="165"/>
      <c r="B344" s="165"/>
      <c r="C344" s="166"/>
      <c r="D344" s="166"/>
      <c r="E344" s="166"/>
      <c r="F344" s="166"/>
    </row>
    <row r="345" spans="1:6">
      <c r="A345" s="165"/>
      <c r="B345" s="165"/>
      <c r="C345" s="166"/>
      <c r="D345" s="166"/>
      <c r="E345" s="166"/>
      <c r="F345" s="166"/>
    </row>
    <row r="346" spans="1:6">
      <c r="A346" s="165"/>
      <c r="B346" s="165"/>
      <c r="C346" s="166"/>
      <c r="D346" s="166"/>
      <c r="E346" s="166"/>
      <c r="F346" s="166"/>
    </row>
    <row r="347" spans="1:6">
      <c r="A347" s="165"/>
      <c r="B347" s="165"/>
      <c r="C347" s="166"/>
      <c r="D347" s="166"/>
      <c r="E347" s="166"/>
      <c r="F347" s="166"/>
    </row>
    <row r="348" spans="1:6">
      <c r="A348" s="165"/>
      <c r="B348" s="165"/>
      <c r="C348" s="166"/>
      <c r="D348" s="166"/>
      <c r="E348" s="166"/>
      <c r="F348" s="166"/>
    </row>
    <row r="349" spans="1:6">
      <c r="A349" s="165"/>
      <c r="B349" s="165"/>
      <c r="C349" s="166"/>
      <c r="D349" s="166"/>
      <c r="E349" s="166"/>
      <c r="F349" s="166"/>
    </row>
    <row r="350" spans="1:6">
      <c r="A350" s="165"/>
      <c r="B350" s="165"/>
      <c r="C350" s="166"/>
      <c r="D350" s="166"/>
      <c r="E350" s="166"/>
      <c r="F350" s="166"/>
    </row>
    <row r="351" spans="1:6">
      <c r="A351" s="165"/>
      <c r="B351" s="165"/>
      <c r="C351" s="166"/>
      <c r="D351" s="166"/>
      <c r="E351" s="166"/>
      <c r="F351" s="166"/>
    </row>
    <row r="352" spans="1:6">
      <c r="A352" s="165"/>
      <c r="B352" s="165"/>
      <c r="C352" s="166"/>
      <c r="D352" s="166"/>
      <c r="E352" s="166"/>
      <c r="F352" s="166"/>
    </row>
    <row r="353" spans="1:6">
      <c r="A353" s="165"/>
      <c r="B353" s="165"/>
      <c r="C353" s="166"/>
      <c r="D353" s="166"/>
      <c r="E353" s="166"/>
      <c r="F353" s="166"/>
    </row>
    <row r="354" spans="1:6">
      <c r="A354" s="165"/>
      <c r="B354" s="165"/>
      <c r="C354" s="166"/>
      <c r="D354" s="166"/>
      <c r="E354" s="166"/>
      <c r="F354" s="166"/>
    </row>
    <row r="355" spans="1:6">
      <c r="A355" s="165"/>
      <c r="B355" s="165"/>
      <c r="C355" s="166"/>
      <c r="D355" s="166"/>
      <c r="E355" s="166"/>
      <c r="F355" s="166"/>
    </row>
    <row r="356" spans="1:6">
      <c r="A356" s="165"/>
      <c r="B356" s="165"/>
      <c r="C356" s="166"/>
      <c r="D356" s="166"/>
      <c r="E356" s="166"/>
      <c r="F356" s="166"/>
    </row>
    <row r="357" spans="1:6">
      <c r="A357" s="165"/>
      <c r="B357" s="165"/>
      <c r="C357" s="166"/>
      <c r="D357" s="166"/>
      <c r="E357" s="166"/>
      <c r="F357" s="166"/>
    </row>
    <row r="358" spans="1:6">
      <c r="A358" s="165"/>
      <c r="B358" s="165"/>
      <c r="C358" s="166"/>
      <c r="D358" s="166"/>
      <c r="E358" s="166"/>
      <c r="F358" s="166"/>
    </row>
    <row r="359" spans="1:6">
      <c r="A359" s="165"/>
      <c r="B359" s="165"/>
      <c r="C359" s="166"/>
      <c r="D359" s="166"/>
      <c r="E359" s="166"/>
      <c r="F359" s="166"/>
    </row>
    <row r="360" spans="1:6">
      <c r="A360" s="165"/>
      <c r="B360" s="165"/>
      <c r="C360" s="166"/>
      <c r="D360" s="166"/>
      <c r="E360" s="166"/>
      <c r="F360" s="166"/>
    </row>
    <row r="361" spans="1:6">
      <c r="A361" s="165"/>
      <c r="B361" s="165"/>
      <c r="C361" s="166"/>
      <c r="D361" s="166"/>
      <c r="E361" s="166"/>
      <c r="F361" s="166"/>
    </row>
    <row r="362" spans="1:6">
      <c r="A362" s="165"/>
      <c r="B362" s="165"/>
      <c r="C362" s="166"/>
      <c r="D362" s="166"/>
      <c r="E362" s="166"/>
      <c r="F362" s="166"/>
    </row>
    <row r="363" spans="1:6">
      <c r="A363" s="165"/>
      <c r="B363" s="165"/>
      <c r="C363" s="166"/>
      <c r="D363" s="166"/>
      <c r="E363" s="166"/>
      <c r="F363" s="166"/>
    </row>
    <row r="364" spans="1:6">
      <c r="A364" s="165"/>
      <c r="B364" s="165"/>
      <c r="C364" s="166"/>
      <c r="D364" s="166"/>
      <c r="E364" s="166"/>
      <c r="F364" s="166"/>
    </row>
    <row r="365" spans="1:6">
      <c r="A365" s="165"/>
      <c r="B365" s="165"/>
      <c r="C365" s="166"/>
      <c r="D365" s="166"/>
      <c r="E365" s="166"/>
      <c r="F365" s="166"/>
    </row>
    <row r="366" spans="1:6">
      <c r="A366" s="165"/>
      <c r="B366" s="165"/>
      <c r="C366" s="166"/>
      <c r="D366" s="166"/>
      <c r="E366" s="166"/>
      <c r="F366" s="166"/>
    </row>
    <row r="367" spans="1:6">
      <c r="A367" s="165"/>
      <c r="B367" s="165"/>
      <c r="C367" s="166"/>
      <c r="D367" s="166"/>
      <c r="E367" s="166"/>
      <c r="F367" s="166"/>
    </row>
    <row r="368" spans="1:6">
      <c r="A368" s="165"/>
      <c r="B368" s="165"/>
      <c r="C368" s="166"/>
      <c r="D368" s="166"/>
      <c r="E368" s="166"/>
      <c r="F368" s="166"/>
    </row>
    <row r="369" spans="1:6">
      <c r="A369" s="165"/>
      <c r="B369" s="165"/>
      <c r="C369" s="166"/>
      <c r="D369" s="166"/>
      <c r="E369" s="166"/>
      <c r="F369" s="166"/>
    </row>
    <row r="370" spans="1:6">
      <c r="A370" s="165"/>
      <c r="B370" s="165"/>
      <c r="C370" s="166"/>
      <c r="D370" s="166"/>
      <c r="E370" s="166"/>
      <c r="F370" s="166"/>
    </row>
    <row r="371" spans="1:6">
      <c r="A371" s="165"/>
      <c r="B371" s="165"/>
      <c r="C371" s="166"/>
      <c r="D371" s="166"/>
      <c r="E371" s="166"/>
      <c r="F371" s="166"/>
    </row>
    <row r="372" spans="1:6">
      <c r="A372" s="165"/>
      <c r="B372" s="165"/>
      <c r="C372" s="166"/>
      <c r="D372" s="166"/>
      <c r="E372" s="166"/>
      <c r="F372" s="166"/>
    </row>
    <row r="373" spans="1:6">
      <c r="A373" s="165"/>
      <c r="B373" s="165"/>
      <c r="C373" s="166"/>
      <c r="D373" s="166"/>
      <c r="E373" s="166"/>
      <c r="F373" s="166"/>
    </row>
    <row r="374" spans="1:6">
      <c r="A374" s="165"/>
      <c r="B374" s="165"/>
      <c r="C374" s="166"/>
      <c r="D374" s="166"/>
      <c r="E374" s="166"/>
      <c r="F374" s="166"/>
    </row>
    <row r="375" spans="1:6">
      <c r="A375" s="165"/>
      <c r="B375" s="165"/>
      <c r="C375" s="166"/>
      <c r="D375" s="166"/>
      <c r="E375" s="166"/>
      <c r="F375" s="166"/>
    </row>
    <row r="376" spans="1:6">
      <c r="A376" s="165"/>
      <c r="B376" s="165"/>
      <c r="C376" s="166"/>
      <c r="D376" s="166"/>
      <c r="E376" s="166"/>
      <c r="F376" s="166"/>
    </row>
    <row r="377" spans="1:6">
      <c r="A377" s="165"/>
      <c r="B377" s="165"/>
      <c r="C377" s="166"/>
      <c r="D377" s="166"/>
      <c r="E377" s="166"/>
      <c r="F377" s="166"/>
    </row>
    <row r="378" spans="1:6">
      <c r="A378" s="165"/>
      <c r="B378" s="165"/>
      <c r="C378" s="166"/>
      <c r="D378" s="166"/>
      <c r="E378" s="166"/>
      <c r="F378" s="166"/>
    </row>
    <row r="379" spans="1:6">
      <c r="A379" s="165"/>
      <c r="B379" s="165"/>
      <c r="C379" s="166"/>
      <c r="D379" s="166"/>
      <c r="E379" s="166"/>
      <c r="F379" s="166"/>
    </row>
    <row r="380" spans="1:6">
      <c r="A380" s="165"/>
      <c r="B380" s="165"/>
      <c r="C380" s="166"/>
      <c r="D380" s="166"/>
      <c r="E380" s="166"/>
      <c r="F380" s="166"/>
    </row>
    <row r="381" spans="1:6">
      <c r="A381" s="165"/>
      <c r="B381" s="165"/>
      <c r="C381" s="166"/>
      <c r="D381" s="166"/>
      <c r="E381" s="166"/>
      <c r="F381" s="166"/>
    </row>
    <row r="382" spans="1:6">
      <c r="A382" s="165"/>
      <c r="B382" s="165"/>
      <c r="C382" s="166"/>
      <c r="D382" s="166"/>
      <c r="E382" s="166"/>
      <c r="F382" s="166"/>
    </row>
    <row r="383" spans="1:6">
      <c r="A383" s="165"/>
      <c r="B383" s="165"/>
      <c r="C383" s="166"/>
      <c r="D383" s="166"/>
      <c r="E383" s="166"/>
      <c r="F383" s="166"/>
    </row>
    <row r="384" spans="1:6">
      <c r="A384" s="165"/>
      <c r="B384" s="165"/>
      <c r="C384" s="166"/>
      <c r="D384" s="166"/>
      <c r="E384" s="166"/>
      <c r="F384" s="166"/>
    </row>
    <row r="385" spans="1:6">
      <c r="A385" s="165"/>
      <c r="B385" s="165"/>
      <c r="C385" s="166"/>
      <c r="D385" s="166"/>
      <c r="E385" s="166"/>
      <c r="F385" s="166"/>
    </row>
    <row r="386" spans="1:6">
      <c r="A386" s="165"/>
      <c r="B386" s="165"/>
      <c r="C386" s="166"/>
      <c r="D386" s="166"/>
      <c r="E386" s="166"/>
      <c r="F386" s="166"/>
    </row>
    <row r="387" spans="1:6">
      <c r="A387" s="165"/>
      <c r="B387" s="165"/>
      <c r="C387" s="166"/>
      <c r="D387" s="166"/>
      <c r="E387" s="166"/>
      <c r="F387" s="166"/>
    </row>
    <row r="388" spans="1:6">
      <c r="A388" s="165"/>
      <c r="B388" s="165"/>
      <c r="C388" s="166"/>
      <c r="D388" s="166"/>
      <c r="E388" s="166"/>
      <c r="F388" s="166"/>
    </row>
    <row r="389" spans="1:6">
      <c r="A389" s="165"/>
      <c r="B389" s="165"/>
      <c r="C389" s="166"/>
      <c r="D389" s="166"/>
      <c r="E389" s="166"/>
      <c r="F389" s="166"/>
    </row>
    <row r="390" spans="1:6">
      <c r="A390" s="165"/>
      <c r="B390" s="165"/>
      <c r="C390" s="166"/>
      <c r="D390" s="166"/>
      <c r="E390" s="166"/>
      <c r="F390" s="166"/>
    </row>
    <row r="391" spans="1:6">
      <c r="A391" s="165"/>
      <c r="B391" s="165"/>
      <c r="C391" s="166"/>
      <c r="D391" s="166"/>
      <c r="E391" s="166"/>
      <c r="F391" s="166"/>
    </row>
    <row r="392" spans="1:6">
      <c r="A392" s="165"/>
      <c r="B392" s="165"/>
      <c r="C392" s="166"/>
      <c r="D392" s="166"/>
      <c r="E392" s="166"/>
      <c r="F392" s="166"/>
    </row>
    <row r="393" spans="1:6">
      <c r="A393" s="165"/>
      <c r="B393" s="165"/>
      <c r="C393" s="166"/>
      <c r="D393" s="166"/>
      <c r="E393" s="166"/>
      <c r="F393" s="166"/>
    </row>
    <row r="394" spans="1:6">
      <c r="A394" s="165"/>
      <c r="B394" s="165"/>
      <c r="C394" s="166"/>
      <c r="D394" s="166"/>
      <c r="E394" s="166"/>
      <c r="F394" s="166"/>
    </row>
    <row r="395" spans="1:6">
      <c r="A395" s="165"/>
      <c r="B395" s="165"/>
      <c r="C395" s="166"/>
      <c r="D395" s="166"/>
      <c r="E395" s="166"/>
      <c r="F395" s="166"/>
    </row>
    <row r="396" spans="1:6">
      <c r="A396" s="165"/>
      <c r="B396" s="165"/>
      <c r="C396" s="166"/>
      <c r="D396" s="166"/>
      <c r="E396" s="166"/>
      <c r="F396" s="166"/>
    </row>
    <row r="397" spans="1:6">
      <c r="A397" s="165"/>
      <c r="B397" s="165"/>
      <c r="C397" s="166"/>
      <c r="D397" s="166"/>
      <c r="E397" s="166"/>
      <c r="F397" s="166"/>
    </row>
    <row r="398" spans="1:6">
      <c r="A398" s="165"/>
      <c r="B398" s="165"/>
      <c r="C398" s="166"/>
      <c r="D398" s="166"/>
      <c r="E398" s="166"/>
      <c r="F398" s="166"/>
    </row>
    <row r="399" spans="1:6">
      <c r="A399" s="165"/>
      <c r="B399" s="165"/>
      <c r="C399" s="166"/>
      <c r="D399" s="166"/>
      <c r="E399" s="166"/>
      <c r="F399" s="166"/>
    </row>
    <row r="400" spans="1:6">
      <c r="A400" s="165"/>
      <c r="B400" s="165"/>
      <c r="C400" s="166"/>
      <c r="D400" s="166"/>
      <c r="E400" s="166"/>
      <c r="F400" s="166"/>
    </row>
    <row r="401" spans="1:6">
      <c r="A401" s="165"/>
      <c r="B401" s="165"/>
      <c r="C401" s="166"/>
      <c r="D401" s="166"/>
      <c r="E401" s="166"/>
      <c r="F401" s="166"/>
    </row>
    <row r="402" spans="1:6">
      <c r="A402" s="165"/>
      <c r="B402" s="165"/>
      <c r="C402" s="166"/>
      <c r="D402" s="166"/>
      <c r="E402" s="166"/>
      <c r="F402" s="166"/>
    </row>
    <row r="403" spans="1:6">
      <c r="A403" s="165"/>
      <c r="B403" s="165"/>
      <c r="C403" s="166"/>
      <c r="D403" s="166"/>
      <c r="E403" s="166"/>
      <c r="F403" s="166"/>
    </row>
    <row r="404" spans="1:6">
      <c r="A404" s="165"/>
      <c r="B404" s="165"/>
      <c r="C404" s="166"/>
      <c r="D404" s="166"/>
      <c r="E404" s="166"/>
      <c r="F404" s="166"/>
    </row>
    <row r="405" spans="1:6">
      <c r="A405" s="165"/>
      <c r="B405" s="165"/>
      <c r="C405" s="166"/>
      <c r="D405" s="166"/>
      <c r="E405" s="166"/>
      <c r="F405" s="166"/>
    </row>
    <row r="406" spans="1:6">
      <c r="A406" s="165"/>
      <c r="B406" s="165"/>
      <c r="C406" s="166"/>
      <c r="D406" s="166"/>
      <c r="E406" s="166"/>
      <c r="F406" s="166"/>
    </row>
    <row r="407" spans="1:6">
      <c r="A407" s="165"/>
      <c r="B407" s="165"/>
      <c r="C407" s="166"/>
      <c r="D407" s="166"/>
      <c r="E407" s="166"/>
      <c r="F407" s="166"/>
    </row>
    <row r="408" spans="1:6">
      <c r="A408" s="165"/>
      <c r="B408" s="165"/>
      <c r="C408" s="166"/>
      <c r="D408" s="166"/>
      <c r="E408" s="166"/>
      <c r="F408" s="166"/>
    </row>
    <row r="409" spans="1:6">
      <c r="A409" s="165"/>
      <c r="B409" s="165"/>
      <c r="C409" s="166"/>
      <c r="D409" s="166"/>
      <c r="E409" s="166"/>
      <c r="F409" s="166"/>
    </row>
    <row r="410" spans="1:6">
      <c r="A410" s="165"/>
      <c r="B410" s="165"/>
      <c r="C410" s="166"/>
      <c r="D410" s="166"/>
      <c r="E410" s="166"/>
      <c r="F410" s="166"/>
    </row>
    <row r="411" spans="1:6">
      <c r="A411" s="165"/>
      <c r="B411" s="165"/>
      <c r="C411" s="166"/>
      <c r="D411" s="166"/>
      <c r="E411" s="166"/>
      <c r="F411" s="166"/>
    </row>
    <row r="412" spans="1:6">
      <c r="A412" s="165"/>
      <c r="B412" s="165"/>
      <c r="C412" s="166"/>
      <c r="D412" s="166"/>
      <c r="E412" s="166"/>
      <c r="F412" s="166"/>
    </row>
    <row r="413" spans="1:6">
      <c r="A413" s="165"/>
      <c r="B413" s="165"/>
      <c r="C413" s="166"/>
      <c r="D413" s="166"/>
      <c r="E413" s="166"/>
      <c r="F413" s="166"/>
    </row>
    <row r="414" spans="1:6">
      <c r="A414" s="165"/>
      <c r="B414" s="165"/>
      <c r="C414" s="166"/>
      <c r="D414" s="166"/>
      <c r="E414" s="166"/>
      <c r="F414" s="166"/>
    </row>
    <row r="415" spans="1:6">
      <c r="A415" s="165"/>
      <c r="B415" s="165"/>
      <c r="C415" s="166"/>
      <c r="D415" s="166"/>
      <c r="E415" s="166"/>
      <c r="F415" s="166"/>
    </row>
    <row r="416" spans="1:6">
      <c r="A416" s="165"/>
      <c r="B416" s="165"/>
      <c r="C416" s="166"/>
      <c r="D416" s="166"/>
      <c r="E416" s="166"/>
      <c r="F416" s="166"/>
    </row>
    <row r="417" spans="1:6">
      <c r="A417" s="165"/>
      <c r="B417" s="165"/>
      <c r="C417" s="166"/>
      <c r="D417" s="166"/>
      <c r="E417" s="166"/>
      <c r="F417" s="166"/>
    </row>
    <row r="418" spans="1:6">
      <c r="A418" s="165"/>
      <c r="B418" s="165"/>
      <c r="C418" s="166"/>
      <c r="D418" s="166"/>
      <c r="E418" s="166"/>
      <c r="F418" s="166"/>
    </row>
    <row r="419" spans="1:6">
      <c r="A419" s="165"/>
      <c r="B419" s="165"/>
      <c r="C419" s="166"/>
      <c r="D419" s="166"/>
      <c r="E419" s="166"/>
      <c r="F419" s="166"/>
    </row>
    <row r="420" spans="1:6">
      <c r="A420" s="165"/>
      <c r="B420" s="165"/>
      <c r="C420" s="166"/>
      <c r="D420" s="166"/>
      <c r="E420" s="166"/>
      <c r="F420" s="166"/>
    </row>
    <row r="421" spans="1:6">
      <c r="A421" s="165"/>
      <c r="B421" s="165"/>
      <c r="C421" s="166"/>
      <c r="D421" s="166"/>
      <c r="E421" s="166"/>
      <c r="F421" s="166"/>
    </row>
    <row r="422" spans="1:6">
      <c r="A422" s="165"/>
      <c r="B422" s="165"/>
      <c r="C422" s="166"/>
      <c r="D422" s="166"/>
      <c r="E422" s="166"/>
      <c r="F422" s="166"/>
    </row>
    <row r="423" spans="1:6">
      <c r="A423" s="165"/>
      <c r="B423" s="165"/>
      <c r="C423" s="166"/>
      <c r="D423" s="166"/>
      <c r="E423" s="166"/>
      <c r="F423" s="166"/>
    </row>
    <row r="424" spans="1:6">
      <c r="A424" s="165"/>
      <c r="B424" s="165"/>
      <c r="C424" s="166"/>
      <c r="D424" s="166"/>
      <c r="E424" s="166"/>
      <c r="F424" s="166"/>
    </row>
    <row r="425" spans="1:6">
      <c r="A425" s="165"/>
      <c r="B425" s="165"/>
      <c r="C425" s="166"/>
      <c r="D425" s="166"/>
      <c r="E425" s="166"/>
      <c r="F425" s="166"/>
    </row>
    <row r="426" spans="1:6">
      <c r="A426" s="165"/>
      <c r="B426" s="165"/>
      <c r="C426" s="166"/>
      <c r="D426" s="166"/>
      <c r="E426" s="166"/>
      <c r="F426" s="166"/>
    </row>
    <row r="427" spans="1:6">
      <c r="A427" s="165"/>
      <c r="B427" s="165"/>
      <c r="C427" s="166"/>
      <c r="D427" s="166"/>
      <c r="E427" s="166"/>
      <c r="F427" s="166"/>
    </row>
    <row r="428" spans="1:6">
      <c r="A428" s="165"/>
      <c r="B428" s="165"/>
      <c r="C428" s="166"/>
      <c r="D428" s="166"/>
      <c r="E428" s="166"/>
      <c r="F428" s="166"/>
    </row>
    <row r="429" spans="1:6">
      <c r="A429" s="165"/>
      <c r="B429" s="165"/>
      <c r="C429" s="166"/>
      <c r="D429" s="166"/>
      <c r="E429" s="166"/>
      <c r="F429" s="166"/>
    </row>
    <row r="430" spans="1:6">
      <c r="A430" s="165"/>
      <c r="B430" s="165"/>
      <c r="C430" s="166"/>
      <c r="D430" s="166"/>
      <c r="E430" s="166"/>
      <c r="F430" s="166"/>
    </row>
    <row r="431" spans="1:6">
      <c r="A431" s="165"/>
      <c r="B431" s="165"/>
      <c r="C431" s="166"/>
      <c r="D431" s="166"/>
      <c r="E431" s="166"/>
      <c r="F431" s="166"/>
    </row>
    <row r="432" spans="1:6">
      <c r="A432" s="165"/>
      <c r="B432" s="165"/>
      <c r="C432" s="166"/>
      <c r="D432" s="166"/>
      <c r="E432" s="166"/>
      <c r="F432" s="166"/>
    </row>
    <row r="433" spans="1:6">
      <c r="A433" s="165"/>
      <c r="B433" s="165"/>
      <c r="C433" s="166"/>
      <c r="D433" s="166"/>
      <c r="E433" s="166"/>
      <c r="F433" s="166"/>
    </row>
    <row r="434" spans="1:6">
      <c r="A434" s="165"/>
      <c r="B434" s="165"/>
      <c r="C434" s="166"/>
      <c r="D434" s="166"/>
      <c r="E434" s="166"/>
      <c r="F434" s="166"/>
    </row>
    <row r="435" spans="1:6">
      <c r="A435" s="165"/>
      <c r="B435" s="165"/>
      <c r="C435" s="166"/>
      <c r="D435" s="166"/>
      <c r="E435" s="166"/>
      <c r="F435" s="166"/>
    </row>
    <row r="436" spans="1:6">
      <c r="A436" s="165"/>
      <c r="B436" s="165"/>
      <c r="C436" s="166"/>
      <c r="D436" s="166"/>
      <c r="E436" s="166"/>
      <c r="F436" s="166"/>
    </row>
    <row r="437" spans="1:6">
      <c r="A437" s="165"/>
      <c r="B437" s="165"/>
      <c r="C437" s="166"/>
      <c r="D437" s="166"/>
      <c r="E437" s="166"/>
      <c r="F437" s="166"/>
    </row>
    <row r="438" spans="1:6">
      <c r="A438" s="165"/>
      <c r="B438" s="165"/>
      <c r="C438" s="166"/>
      <c r="D438" s="166"/>
      <c r="E438" s="166"/>
      <c r="F438" s="166"/>
    </row>
    <row r="439" spans="1:6">
      <c r="A439" s="165"/>
      <c r="B439" s="165"/>
      <c r="C439" s="166"/>
      <c r="D439" s="166"/>
      <c r="E439" s="166"/>
      <c r="F439" s="166"/>
    </row>
    <row r="440" spans="1:6">
      <c r="A440" s="165"/>
      <c r="B440" s="165"/>
      <c r="C440" s="166"/>
      <c r="D440" s="166"/>
      <c r="E440" s="166"/>
      <c r="F440" s="166"/>
    </row>
    <row r="441" spans="1:6">
      <c r="A441" s="165"/>
      <c r="B441" s="165"/>
      <c r="C441" s="166"/>
      <c r="D441" s="166"/>
      <c r="E441" s="166"/>
      <c r="F441" s="166"/>
    </row>
    <row r="442" spans="1:6">
      <c r="A442" s="165"/>
      <c r="B442" s="165"/>
      <c r="C442" s="166"/>
      <c r="D442" s="166"/>
      <c r="E442" s="166"/>
      <c r="F442" s="166"/>
    </row>
    <row r="443" spans="1:6">
      <c r="A443" s="165"/>
      <c r="B443" s="165"/>
      <c r="C443" s="166"/>
      <c r="D443" s="166"/>
      <c r="E443" s="166"/>
      <c r="F443" s="166"/>
    </row>
    <row r="444" spans="1:6">
      <c r="A444" s="165"/>
      <c r="B444" s="165"/>
      <c r="C444" s="166"/>
      <c r="D444" s="166"/>
      <c r="E444" s="166"/>
      <c r="F444" s="166"/>
    </row>
    <row r="445" spans="1:6">
      <c r="A445" s="165"/>
      <c r="B445" s="165"/>
      <c r="C445" s="166"/>
      <c r="D445" s="166"/>
      <c r="E445" s="166"/>
      <c r="F445" s="166"/>
    </row>
    <row r="446" spans="1:6">
      <c r="A446" s="165"/>
      <c r="B446" s="165"/>
      <c r="C446" s="166"/>
      <c r="D446" s="166"/>
      <c r="E446" s="166"/>
      <c r="F446" s="166"/>
    </row>
    <row r="447" spans="1:6">
      <c r="A447" s="165"/>
      <c r="B447" s="165"/>
      <c r="C447" s="166"/>
      <c r="D447" s="166"/>
      <c r="E447" s="166"/>
      <c r="F447" s="166"/>
    </row>
    <row r="448" spans="1:6">
      <c r="A448" s="165"/>
      <c r="B448" s="165"/>
      <c r="C448" s="166"/>
      <c r="D448" s="166"/>
      <c r="E448" s="166"/>
      <c r="F448" s="166"/>
    </row>
    <row r="449" spans="1:6">
      <c r="A449" s="165"/>
      <c r="B449" s="165"/>
      <c r="C449" s="166"/>
      <c r="D449" s="166"/>
      <c r="E449" s="166"/>
      <c r="F449" s="166"/>
    </row>
    <row r="450" spans="1:6">
      <c r="A450" s="165"/>
      <c r="B450" s="165"/>
      <c r="C450" s="166"/>
      <c r="D450" s="166"/>
      <c r="E450" s="166"/>
      <c r="F450" s="166"/>
    </row>
    <row r="451" spans="1:6">
      <c r="A451" s="165"/>
      <c r="B451" s="165"/>
      <c r="C451" s="166"/>
      <c r="D451" s="166"/>
      <c r="E451" s="166"/>
      <c r="F451" s="166"/>
    </row>
    <row r="452" spans="1:6">
      <c r="A452" s="165"/>
      <c r="B452" s="165"/>
      <c r="C452" s="166"/>
      <c r="D452" s="166"/>
      <c r="E452" s="166"/>
      <c r="F452" s="166"/>
    </row>
    <row r="453" spans="1:6">
      <c r="A453" s="165"/>
      <c r="B453" s="165"/>
      <c r="C453" s="166"/>
      <c r="D453" s="166"/>
      <c r="E453" s="166"/>
      <c r="F453" s="166"/>
    </row>
    <row r="454" spans="1:6">
      <c r="A454" s="165"/>
      <c r="B454" s="165"/>
      <c r="C454" s="166"/>
      <c r="D454" s="166"/>
      <c r="E454" s="166"/>
      <c r="F454" s="166"/>
    </row>
    <row r="455" spans="1:6">
      <c r="A455" s="165"/>
      <c r="B455" s="165"/>
      <c r="C455" s="166"/>
      <c r="D455" s="166"/>
      <c r="E455" s="166"/>
      <c r="F455" s="166"/>
    </row>
    <row r="456" spans="1:6">
      <c r="A456" s="165"/>
      <c r="B456" s="165"/>
      <c r="C456" s="166"/>
      <c r="D456" s="166"/>
      <c r="E456" s="166"/>
      <c r="F456" s="166"/>
    </row>
    <row r="457" spans="1:6">
      <c r="A457" s="165"/>
      <c r="B457" s="165"/>
      <c r="C457" s="166"/>
      <c r="D457" s="166"/>
      <c r="E457" s="166"/>
      <c r="F457" s="166"/>
    </row>
    <row r="458" spans="1:6">
      <c r="A458" s="165"/>
      <c r="B458" s="165"/>
      <c r="C458" s="166"/>
      <c r="D458" s="166"/>
      <c r="E458" s="166"/>
      <c r="F458" s="166"/>
    </row>
    <row r="459" spans="1:6">
      <c r="A459" s="165"/>
      <c r="B459" s="165"/>
      <c r="C459" s="166"/>
      <c r="D459" s="166"/>
      <c r="E459" s="166"/>
      <c r="F459" s="166"/>
    </row>
    <row r="460" spans="1:6">
      <c r="A460" s="165"/>
      <c r="B460" s="165"/>
      <c r="C460" s="166"/>
      <c r="D460" s="166"/>
      <c r="E460" s="166"/>
      <c r="F460" s="166"/>
    </row>
    <row r="461" spans="1:6">
      <c r="A461" s="165"/>
      <c r="B461" s="165"/>
      <c r="C461" s="166"/>
      <c r="D461" s="166"/>
      <c r="E461" s="166"/>
      <c r="F461" s="166"/>
    </row>
    <row r="462" spans="1:6">
      <c r="A462" s="165"/>
      <c r="B462" s="165"/>
      <c r="C462" s="166"/>
      <c r="D462" s="166"/>
      <c r="E462" s="166"/>
      <c r="F462" s="166"/>
    </row>
    <row r="463" spans="1:6">
      <c r="A463" s="165"/>
      <c r="B463" s="165"/>
      <c r="C463" s="166"/>
      <c r="D463" s="166"/>
      <c r="E463" s="166"/>
      <c r="F463" s="166"/>
    </row>
    <row r="464" spans="1:6">
      <c r="A464" s="165"/>
      <c r="B464" s="165"/>
      <c r="C464" s="166"/>
      <c r="D464" s="166"/>
      <c r="E464" s="166"/>
      <c r="F464" s="166"/>
    </row>
    <row r="465" spans="1:6">
      <c r="A465" s="165"/>
      <c r="B465" s="165"/>
      <c r="C465" s="166"/>
      <c r="D465" s="166"/>
      <c r="E465" s="166"/>
      <c r="F465" s="166"/>
    </row>
    <row r="466" spans="1:6">
      <c r="A466" s="165"/>
      <c r="B466" s="165"/>
      <c r="C466" s="166"/>
      <c r="D466" s="166"/>
      <c r="E466" s="166"/>
      <c r="F466" s="166"/>
    </row>
    <row r="467" spans="1:6">
      <c r="A467" s="165"/>
      <c r="B467" s="165"/>
      <c r="C467" s="166"/>
      <c r="D467" s="166"/>
      <c r="E467" s="166"/>
      <c r="F467" s="166"/>
    </row>
    <row r="468" spans="1:6">
      <c r="A468" s="165"/>
      <c r="B468" s="165"/>
      <c r="C468" s="166"/>
      <c r="D468" s="166"/>
      <c r="E468" s="166"/>
      <c r="F468" s="166"/>
    </row>
    <row r="469" spans="1:6">
      <c r="A469" s="165"/>
      <c r="B469" s="165"/>
      <c r="C469" s="166"/>
      <c r="D469" s="166"/>
      <c r="E469" s="166"/>
      <c r="F469" s="166"/>
    </row>
    <row r="470" spans="1:6">
      <c r="A470" s="165"/>
      <c r="B470" s="165"/>
      <c r="C470" s="166"/>
      <c r="D470" s="166"/>
      <c r="E470" s="166"/>
      <c r="F470" s="166"/>
    </row>
    <row r="471" spans="1:6">
      <c r="A471" s="165"/>
      <c r="B471" s="165"/>
      <c r="C471" s="166"/>
      <c r="D471" s="166"/>
      <c r="E471" s="166"/>
      <c r="F471" s="166"/>
    </row>
    <row r="472" spans="1:6">
      <c r="A472" s="165"/>
      <c r="B472" s="165"/>
      <c r="C472" s="166"/>
      <c r="D472" s="166"/>
      <c r="E472" s="166"/>
      <c r="F472" s="166"/>
    </row>
    <row r="473" spans="1:6">
      <c r="A473" s="165"/>
      <c r="B473" s="165"/>
      <c r="C473" s="166"/>
      <c r="D473" s="166"/>
      <c r="E473" s="166"/>
      <c r="F473" s="166"/>
    </row>
    <row r="474" spans="1:6">
      <c r="A474" s="165"/>
      <c r="B474" s="165"/>
      <c r="C474" s="166"/>
      <c r="D474" s="166"/>
      <c r="E474" s="166"/>
      <c r="F474" s="166"/>
    </row>
    <row r="475" spans="1:6">
      <c r="A475" s="165"/>
      <c r="B475" s="165"/>
      <c r="C475" s="166"/>
      <c r="D475" s="166"/>
      <c r="E475" s="166"/>
      <c r="F475" s="166"/>
    </row>
    <row r="476" spans="1:6">
      <c r="A476" s="165"/>
      <c r="B476" s="165"/>
      <c r="C476" s="166"/>
      <c r="D476" s="166"/>
      <c r="E476" s="166"/>
      <c r="F476" s="166"/>
    </row>
    <row r="477" spans="1:6">
      <c r="A477" s="165"/>
      <c r="B477" s="165"/>
      <c r="C477" s="166"/>
      <c r="D477" s="166"/>
      <c r="E477" s="166"/>
      <c r="F477" s="166"/>
    </row>
    <row r="478" spans="1:6">
      <c r="A478" s="165"/>
      <c r="B478" s="165"/>
      <c r="C478" s="166"/>
      <c r="D478" s="166"/>
      <c r="E478" s="166"/>
      <c r="F478" s="166"/>
    </row>
    <row r="479" spans="1:6">
      <c r="A479" s="165"/>
      <c r="B479" s="165"/>
      <c r="C479" s="166"/>
      <c r="D479" s="166"/>
      <c r="E479" s="166"/>
      <c r="F479" s="166"/>
    </row>
    <row r="480" spans="1:6">
      <c r="A480" s="165"/>
      <c r="B480" s="165"/>
      <c r="C480" s="166"/>
      <c r="D480" s="166"/>
      <c r="E480" s="166"/>
      <c r="F480" s="166"/>
    </row>
    <row r="481" spans="1:6">
      <c r="A481" s="165"/>
      <c r="B481" s="165"/>
      <c r="C481" s="166"/>
      <c r="D481" s="166"/>
      <c r="E481" s="166"/>
      <c r="F481" s="166"/>
    </row>
    <row r="482" spans="1:6">
      <c r="A482" s="165"/>
      <c r="B482" s="165"/>
      <c r="C482" s="166"/>
      <c r="D482" s="166"/>
      <c r="E482" s="166"/>
      <c r="F482" s="166"/>
    </row>
    <row r="483" spans="1:6">
      <c r="A483" s="165"/>
      <c r="B483" s="165"/>
      <c r="C483" s="166"/>
      <c r="D483" s="166"/>
      <c r="E483" s="166"/>
      <c r="F483" s="166"/>
    </row>
    <row r="484" spans="1:6">
      <c r="A484" s="165"/>
      <c r="B484" s="165"/>
      <c r="C484" s="166"/>
      <c r="D484" s="166"/>
      <c r="E484" s="166"/>
      <c r="F484" s="166"/>
    </row>
    <row r="485" spans="1:6">
      <c r="A485" s="165"/>
      <c r="B485" s="165"/>
      <c r="C485" s="166"/>
      <c r="D485" s="166"/>
      <c r="E485" s="166"/>
      <c r="F485" s="166"/>
    </row>
    <row r="486" spans="1:6">
      <c r="A486" s="165"/>
      <c r="B486" s="165"/>
      <c r="C486" s="166"/>
      <c r="D486" s="166"/>
      <c r="E486" s="166"/>
      <c r="F486" s="166"/>
    </row>
    <row r="487" spans="1:6">
      <c r="A487" s="165"/>
      <c r="B487" s="165"/>
      <c r="C487" s="166"/>
      <c r="D487" s="166"/>
      <c r="E487" s="166"/>
      <c r="F487" s="166"/>
    </row>
    <row r="488" spans="1:6">
      <c r="A488" s="165"/>
      <c r="B488" s="165"/>
      <c r="C488" s="166"/>
      <c r="D488" s="166"/>
      <c r="E488" s="166"/>
      <c r="F488" s="166"/>
    </row>
    <row r="489" spans="1:6">
      <c r="A489" s="165"/>
      <c r="B489" s="165"/>
      <c r="C489" s="166"/>
      <c r="D489" s="166"/>
      <c r="E489" s="166"/>
      <c r="F489" s="166"/>
    </row>
    <row r="490" spans="1:6">
      <c r="A490" s="165"/>
      <c r="B490" s="165"/>
      <c r="C490" s="166"/>
      <c r="D490" s="166"/>
      <c r="E490" s="166"/>
      <c r="F490" s="166"/>
    </row>
    <row r="491" spans="1:6">
      <c r="A491" s="165"/>
      <c r="B491" s="165"/>
      <c r="C491" s="166"/>
      <c r="D491" s="166"/>
      <c r="E491" s="166"/>
      <c r="F491" s="166"/>
    </row>
    <row r="492" spans="1:6">
      <c r="A492" s="165"/>
      <c r="B492" s="165"/>
      <c r="C492" s="166"/>
      <c r="D492" s="166"/>
      <c r="E492" s="166"/>
      <c r="F492" s="166"/>
    </row>
    <row r="493" spans="1:6">
      <c r="A493" s="165"/>
      <c r="B493" s="165"/>
      <c r="C493" s="166"/>
      <c r="D493" s="166"/>
      <c r="E493" s="166"/>
      <c r="F493" s="166"/>
    </row>
    <row r="494" spans="1:6">
      <c r="A494" s="165"/>
      <c r="B494" s="165"/>
      <c r="C494" s="166"/>
      <c r="D494" s="166"/>
      <c r="E494" s="166"/>
      <c r="F494" s="166"/>
    </row>
    <row r="495" spans="1:6">
      <c r="A495" s="165"/>
      <c r="B495" s="165"/>
      <c r="C495" s="166"/>
      <c r="D495" s="166"/>
      <c r="E495" s="166"/>
      <c r="F495" s="166"/>
    </row>
    <row r="496" spans="1:6">
      <c r="A496" s="165"/>
      <c r="B496" s="165"/>
      <c r="C496" s="166"/>
      <c r="D496" s="166"/>
      <c r="E496" s="166"/>
      <c r="F496" s="166"/>
    </row>
    <row r="497" spans="1:6">
      <c r="A497" s="165"/>
      <c r="B497" s="165"/>
      <c r="C497" s="166"/>
      <c r="D497" s="166"/>
      <c r="E497" s="166"/>
      <c r="F497" s="166"/>
    </row>
    <row r="498" spans="1:6">
      <c r="A498" s="165"/>
      <c r="B498" s="165"/>
      <c r="C498" s="166"/>
      <c r="D498" s="166"/>
      <c r="E498" s="166"/>
      <c r="F498" s="166"/>
    </row>
    <row r="499" spans="1:6">
      <c r="A499" s="165"/>
      <c r="B499" s="165"/>
      <c r="C499" s="166"/>
      <c r="D499" s="166"/>
      <c r="E499" s="166"/>
      <c r="F499" s="166"/>
    </row>
    <row r="500" spans="1:6">
      <c r="A500" s="165"/>
      <c r="B500" s="165"/>
      <c r="C500" s="166"/>
      <c r="D500" s="166"/>
      <c r="E500" s="166"/>
      <c r="F500" s="166"/>
    </row>
    <row r="501" spans="1:6">
      <c r="A501" s="165"/>
      <c r="B501" s="165"/>
      <c r="C501" s="166"/>
      <c r="D501" s="166"/>
      <c r="E501" s="166"/>
      <c r="F501" s="166"/>
    </row>
    <row r="502" spans="1:6">
      <c r="A502" s="165"/>
      <c r="B502" s="165"/>
      <c r="C502" s="166"/>
      <c r="D502" s="166"/>
      <c r="E502" s="166"/>
      <c r="F502" s="166"/>
    </row>
    <row r="503" spans="1:6">
      <c r="A503" s="165"/>
      <c r="B503" s="165"/>
      <c r="C503" s="166"/>
      <c r="D503" s="166"/>
      <c r="E503" s="166"/>
      <c r="F503" s="166"/>
    </row>
    <row r="504" spans="1:6">
      <c r="A504" s="165"/>
      <c r="B504" s="165"/>
      <c r="C504" s="166"/>
      <c r="D504" s="166"/>
      <c r="E504" s="166"/>
      <c r="F504" s="166"/>
    </row>
    <row r="505" spans="1:6">
      <c r="A505" s="165"/>
      <c r="B505" s="165"/>
      <c r="C505" s="166"/>
      <c r="D505" s="166"/>
      <c r="E505" s="166"/>
      <c r="F505" s="166"/>
    </row>
    <row r="506" spans="1:6">
      <c r="A506" s="165"/>
      <c r="B506" s="165"/>
      <c r="C506" s="166"/>
      <c r="D506" s="166"/>
      <c r="E506" s="166"/>
      <c r="F506" s="166"/>
    </row>
    <row r="507" spans="1:6">
      <c r="A507" s="165"/>
      <c r="B507" s="165"/>
      <c r="C507" s="166"/>
      <c r="D507" s="166"/>
      <c r="E507" s="166"/>
      <c r="F507" s="166"/>
    </row>
    <row r="508" spans="1:6">
      <c r="A508" s="165"/>
      <c r="B508" s="165"/>
      <c r="C508" s="166"/>
      <c r="D508" s="166"/>
      <c r="E508" s="166"/>
      <c r="F508" s="166"/>
    </row>
    <row r="509" spans="1:6">
      <c r="A509" s="165"/>
      <c r="B509" s="165"/>
      <c r="C509" s="166"/>
      <c r="D509" s="166"/>
      <c r="E509" s="166"/>
      <c r="F509" s="166"/>
    </row>
    <row r="510" spans="1:6">
      <c r="A510" s="165"/>
      <c r="B510" s="165"/>
      <c r="C510" s="166"/>
      <c r="D510" s="166"/>
      <c r="E510" s="166"/>
      <c r="F510" s="166"/>
    </row>
    <row r="511" spans="1:6">
      <c r="A511" s="165"/>
      <c r="B511" s="165"/>
      <c r="C511" s="166"/>
      <c r="D511" s="166"/>
      <c r="E511" s="166"/>
      <c r="F511" s="166"/>
    </row>
    <row r="512" spans="1:6">
      <c r="A512" s="165"/>
      <c r="B512" s="165"/>
      <c r="C512" s="166"/>
      <c r="D512" s="166"/>
      <c r="E512" s="166"/>
      <c r="F512" s="166"/>
    </row>
    <row r="513" spans="1:6">
      <c r="A513" s="165"/>
      <c r="B513" s="165"/>
      <c r="C513" s="166"/>
      <c r="D513" s="166"/>
      <c r="E513" s="166"/>
      <c r="F513" s="166"/>
    </row>
    <row r="514" spans="1:6">
      <c r="A514" s="165"/>
      <c r="B514" s="165"/>
      <c r="C514" s="166"/>
      <c r="D514" s="166"/>
      <c r="E514" s="166"/>
      <c r="F514" s="166"/>
    </row>
    <row r="515" spans="1:6">
      <c r="A515" s="165"/>
      <c r="B515" s="165"/>
      <c r="C515" s="166"/>
      <c r="D515" s="166"/>
      <c r="E515" s="166"/>
      <c r="F515" s="166"/>
    </row>
    <row r="516" spans="1:6">
      <c r="A516" s="165"/>
      <c r="B516" s="165"/>
      <c r="C516" s="166"/>
      <c r="D516" s="166"/>
      <c r="E516" s="166"/>
      <c r="F516" s="166"/>
    </row>
    <row r="517" spans="1:6">
      <c r="A517" s="165"/>
      <c r="B517" s="165"/>
      <c r="C517" s="166"/>
      <c r="D517" s="166"/>
      <c r="E517" s="166"/>
      <c r="F517" s="166"/>
    </row>
    <row r="518" spans="1:6">
      <c r="A518" s="165"/>
      <c r="B518" s="165"/>
      <c r="C518" s="166"/>
      <c r="D518" s="166"/>
      <c r="E518" s="166"/>
      <c r="F518" s="166"/>
    </row>
    <row r="519" spans="1:6">
      <c r="A519" s="165"/>
      <c r="B519" s="165"/>
      <c r="C519" s="166"/>
      <c r="D519" s="166"/>
      <c r="E519" s="166"/>
      <c r="F519" s="166"/>
    </row>
    <row r="520" spans="1:6">
      <c r="A520" s="165"/>
      <c r="B520" s="165"/>
      <c r="C520" s="166"/>
      <c r="D520" s="166"/>
      <c r="E520" s="166"/>
      <c r="F520" s="166"/>
    </row>
    <row r="521" spans="1:6">
      <c r="A521" s="165"/>
      <c r="B521" s="165"/>
      <c r="C521" s="166"/>
      <c r="D521" s="166"/>
      <c r="E521" s="166"/>
      <c r="F521" s="166"/>
    </row>
    <row r="522" spans="1:6">
      <c r="A522" s="165"/>
      <c r="B522" s="165"/>
      <c r="C522" s="166"/>
      <c r="D522" s="166"/>
      <c r="E522" s="166"/>
      <c r="F522" s="166"/>
    </row>
    <row r="523" spans="1:6">
      <c r="A523" s="165"/>
      <c r="B523" s="165"/>
      <c r="C523" s="166"/>
      <c r="D523" s="166"/>
      <c r="E523" s="166"/>
      <c r="F523" s="166"/>
    </row>
    <row r="524" spans="1:6">
      <c r="A524" s="165"/>
      <c r="B524" s="165"/>
      <c r="C524" s="166"/>
      <c r="D524" s="166"/>
      <c r="E524" s="166"/>
      <c r="F524" s="166"/>
    </row>
    <row r="525" spans="1:6">
      <c r="A525" s="165"/>
      <c r="B525" s="165"/>
      <c r="C525" s="166"/>
      <c r="D525" s="166"/>
      <c r="E525" s="166"/>
      <c r="F525" s="166"/>
    </row>
    <row r="526" spans="1:6">
      <c r="A526" s="165"/>
      <c r="B526" s="165"/>
      <c r="C526" s="166"/>
      <c r="D526" s="166"/>
      <c r="E526" s="166"/>
      <c r="F526" s="166"/>
    </row>
    <row r="527" spans="1:6">
      <c r="A527" s="165"/>
      <c r="B527" s="165"/>
      <c r="C527" s="166"/>
      <c r="D527" s="166"/>
      <c r="E527" s="166"/>
      <c r="F527" s="166"/>
    </row>
    <row r="528" spans="1:6">
      <c r="A528" s="165"/>
      <c r="B528" s="165"/>
      <c r="C528" s="166"/>
      <c r="D528" s="166"/>
      <c r="E528" s="166"/>
      <c r="F528" s="166"/>
    </row>
    <row r="529" spans="1:6">
      <c r="A529" s="165"/>
      <c r="B529" s="165"/>
      <c r="C529" s="166"/>
      <c r="D529" s="166"/>
      <c r="E529" s="166"/>
      <c r="F529" s="166"/>
    </row>
    <row r="530" spans="1:6">
      <c r="A530" s="165"/>
      <c r="B530" s="165"/>
      <c r="C530" s="166"/>
      <c r="D530" s="166"/>
      <c r="E530" s="166"/>
      <c r="F530" s="166"/>
    </row>
    <row r="531" spans="1:6">
      <c r="A531" s="165"/>
      <c r="B531" s="165"/>
      <c r="C531" s="166"/>
      <c r="D531" s="166"/>
      <c r="E531" s="166"/>
      <c r="F531" s="166"/>
    </row>
    <row r="532" spans="1:6">
      <c r="A532" s="165"/>
      <c r="B532" s="165"/>
      <c r="C532" s="166"/>
      <c r="D532" s="166"/>
      <c r="E532" s="166"/>
      <c r="F532" s="166"/>
    </row>
    <row r="533" spans="1:6">
      <c r="A533" s="165"/>
      <c r="B533" s="165"/>
      <c r="C533" s="166"/>
      <c r="D533" s="166"/>
      <c r="E533" s="166"/>
      <c r="F533" s="166"/>
    </row>
    <row r="534" spans="1:6">
      <c r="A534" s="165"/>
      <c r="B534" s="165"/>
      <c r="C534" s="166"/>
      <c r="D534" s="166"/>
      <c r="E534" s="166"/>
      <c r="F534" s="166"/>
    </row>
    <row r="535" spans="1:6">
      <c r="A535" s="165"/>
      <c r="B535" s="165"/>
      <c r="C535" s="166"/>
      <c r="D535" s="166"/>
      <c r="E535" s="166"/>
      <c r="F535" s="166"/>
    </row>
    <row r="536" spans="1:6">
      <c r="A536" s="165"/>
      <c r="B536" s="165"/>
      <c r="C536" s="166"/>
      <c r="D536" s="166"/>
      <c r="E536" s="166"/>
      <c r="F536" s="166"/>
    </row>
    <row r="537" spans="1:6">
      <c r="A537" s="165"/>
      <c r="B537" s="165"/>
      <c r="C537" s="166"/>
      <c r="D537" s="166"/>
      <c r="E537" s="166"/>
      <c r="F537" s="166"/>
    </row>
    <row r="538" spans="1:6">
      <c r="A538" s="165"/>
      <c r="B538" s="165"/>
      <c r="C538" s="166"/>
      <c r="D538" s="166"/>
      <c r="E538" s="166"/>
      <c r="F538" s="166"/>
    </row>
    <row r="539" spans="1:6">
      <c r="A539" s="165"/>
      <c r="B539" s="165"/>
      <c r="C539" s="166"/>
      <c r="D539" s="166"/>
      <c r="E539" s="166"/>
      <c r="F539" s="166"/>
    </row>
    <row r="540" spans="1:6">
      <c r="A540" s="165"/>
      <c r="B540" s="165"/>
      <c r="C540" s="166"/>
      <c r="D540" s="166"/>
      <c r="E540" s="166"/>
      <c r="F540" s="166"/>
    </row>
    <row r="541" spans="1:6">
      <c r="A541" s="165"/>
      <c r="B541" s="165"/>
      <c r="C541" s="166"/>
      <c r="D541" s="166"/>
      <c r="E541" s="166"/>
      <c r="F541" s="166"/>
    </row>
    <row r="542" spans="1:6">
      <c r="A542" s="165"/>
      <c r="B542" s="165"/>
      <c r="C542" s="166"/>
      <c r="D542" s="166"/>
      <c r="E542" s="166"/>
      <c r="F542" s="166"/>
    </row>
    <row r="543" spans="1:6">
      <c r="A543" s="165"/>
      <c r="B543" s="165"/>
      <c r="C543" s="166"/>
      <c r="D543" s="166"/>
      <c r="E543" s="166"/>
      <c r="F543" s="166"/>
    </row>
    <row r="544" spans="1:6">
      <c r="A544" s="165"/>
      <c r="B544" s="165"/>
      <c r="C544" s="166"/>
      <c r="D544" s="166"/>
      <c r="E544" s="166"/>
      <c r="F544" s="166"/>
    </row>
    <row r="545" spans="1:6">
      <c r="A545" s="165"/>
      <c r="B545" s="165"/>
      <c r="C545" s="166"/>
      <c r="D545" s="166"/>
      <c r="E545" s="166"/>
      <c r="F545" s="166"/>
    </row>
    <row r="546" spans="1:6">
      <c r="A546" s="165"/>
      <c r="B546" s="165"/>
      <c r="C546" s="166"/>
      <c r="D546" s="166"/>
      <c r="E546" s="166"/>
      <c r="F546" s="166"/>
    </row>
    <row r="547" spans="1:6">
      <c r="A547" s="165"/>
      <c r="B547" s="165"/>
      <c r="C547" s="166"/>
      <c r="D547" s="166"/>
      <c r="E547" s="166"/>
      <c r="F547" s="166"/>
    </row>
    <row r="548" spans="1:6">
      <c r="A548" s="165"/>
      <c r="B548" s="165"/>
      <c r="C548" s="166"/>
      <c r="D548" s="166"/>
      <c r="E548" s="166"/>
      <c r="F548" s="166"/>
    </row>
    <row r="549" spans="1:6">
      <c r="A549" s="165"/>
      <c r="B549" s="165"/>
      <c r="C549" s="166"/>
      <c r="D549" s="166"/>
      <c r="E549" s="166"/>
      <c r="F549" s="166"/>
    </row>
    <row r="550" spans="1:6">
      <c r="A550" s="165"/>
      <c r="B550" s="165"/>
      <c r="C550" s="166"/>
      <c r="D550" s="166"/>
      <c r="E550" s="166"/>
      <c r="F550" s="166"/>
    </row>
    <row r="551" spans="1:6">
      <c r="A551" s="165"/>
      <c r="B551" s="165"/>
      <c r="C551" s="166"/>
      <c r="D551" s="166"/>
      <c r="E551" s="166"/>
      <c r="F551" s="166"/>
    </row>
    <row r="552" spans="1:6">
      <c r="A552" s="165"/>
      <c r="B552" s="165"/>
      <c r="C552" s="166"/>
      <c r="D552" s="166"/>
      <c r="E552" s="166"/>
      <c r="F552" s="166"/>
    </row>
    <row r="553" spans="1:6">
      <c r="A553" s="165"/>
      <c r="B553" s="165"/>
      <c r="C553" s="166"/>
      <c r="D553" s="166"/>
      <c r="E553" s="166"/>
      <c r="F553" s="166"/>
    </row>
    <row r="554" spans="1:6">
      <c r="A554" s="165"/>
      <c r="B554" s="165"/>
      <c r="C554" s="166"/>
      <c r="D554" s="166"/>
      <c r="E554" s="166"/>
      <c r="F554" s="166"/>
    </row>
    <row r="555" spans="1:6">
      <c r="A555" s="165"/>
      <c r="B555" s="165"/>
      <c r="C555" s="166"/>
      <c r="D555" s="166"/>
      <c r="E555" s="166"/>
      <c r="F555" s="166"/>
    </row>
    <row r="556" spans="1:6">
      <c r="A556" s="165"/>
      <c r="B556" s="165"/>
      <c r="C556" s="166"/>
      <c r="D556" s="166"/>
      <c r="E556" s="166"/>
      <c r="F556" s="166"/>
    </row>
    <row r="557" spans="1:6">
      <c r="A557" s="165"/>
      <c r="B557" s="165"/>
      <c r="C557" s="166"/>
      <c r="D557" s="166"/>
      <c r="E557" s="166"/>
      <c r="F557" s="166"/>
    </row>
    <row r="558" spans="1:6">
      <c r="A558" s="165"/>
      <c r="B558" s="165"/>
      <c r="C558" s="166"/>
      <c r="D558" s="166"/>
      <c r="E558" s="166"/>
      <c r="F558" s="166"/>
    </row>
    <row r="559" spans="1:6">
      <c r="A559" s="165"/>
      <c r="B559" s="165"/>
      <c r="C559" s="166"/>
      <c r="D559" s="166"/>
      <c r="E559" s="166"/>
      <c r="F559" s="166"/>
    </row>
    <row r="560" spans="1:6">
      <c r="A560" s="165"/>
      <c r="B560" s="165"/>
      <c r="C560" s="166"/>
      <c r="D560" s="166"/>
      <c r="E560" s="166"/>
      <c r="F560" s="166"/>
    </row>
    <row r="561" spans="1:6">
      <c r="A561" s="165"/>
      <c r="B561" s="165"/>
      <c r="C561" s="166"/>
      <c r="D561" s="166"/>
      <c r="E561" s="166"/>
      <c r="F561" s="166"/>
    </row>
    <row r="562" spans="1:6">
      <c r="A562" s="165"/>
      <c r="B562" s="165"/>
      <c r="C562" s="166"/>
      <c r="D562" s="166"/>
      <c r="E562" s="166"/>
      <c r="F562" s="166"/>
    </row>
    <row r="563" spans="1:6">
      <c r="A563" s="165"/>
      <c r="B563" s="165"/>
      <c r="C563" s="166"/>
      <c r="D563" s="166"/>
      <c r="E563" s="166"/>
      <c r="F563" s="166"/>
    </row>
    <row r="564" spans="1:6">
      <c r="A564" s="165"/>
      <c r="B564" s="165"/>
      <c r="C564" s="166"/>
      <c r="D564" s="166"/>
      <c r="E564" s="166"/>
      <c r="F564" s="166"/>
    </row>
    <row r="565" spans="1:6">
      <c r="A565" s="165"/>
      <c r="B565" s="165"/>
      <c r="C565" s="166"/>
      <c r="D565" s="166"/>
      <c r="E565" s="166"/>
      <c r="F565" s="166"/>
    </row>
    <row r="566" spans="1:6">
      <c r="A566" s="165"/>
      <c r="B566" s="165"/>
      <c r="C566" s="166"/>
      <c r="D566" s="166"/>
      <c r="E566" s="166"/>
      <c r="F566" s="166"/>
    </row>
    <row r="567" spans="1:6">
      <c r="A567" s="165"/>
      <c r="B567" s="165"/>
      <c r="C567" s="166"/>
      <c r="D567" s="166"/>
      <c r="E567" s="166"/>
      <c r="F567" s="166"/>
    </row>
    <row r="568" spans="1:6">
      <c r="A568" s="165"/>
      <c r="B568" s="165"/>
      <c r="C568" s="166"/>
      <c r="D568" s="166"/>
      <c r="E568" s="166"/>
      <c r="F568" s="166"/>
    </row>
    <row r="569" spans="1:6">
      <c r="A569" s="165"/>
      <c r="B569" s="165"/>
      <c r="C569" s="166"/>
      <c r="D569" s="166"/>
      <c r="E569" s="166"/>
      <c r="F569" s="166"/>
    </row>
    <row r="570" spans="1:6">
      <c r="A570" s="165"/>
      <c r="B570" s="165"/>
      <c r="C570" s="166"/>
      <c r="D570" s="166"/>
      <c r="E570" s="166"/>
      <c r="F570" s="166"/>
    </row>
    <row r="571" spans="1:6">
      <c r="A571" s="165"/>
      <c r="B571" s="165"/>
      <c r="C571" s="166"/>
      <c r="D571" s="166"/>
      <c r="E571" s="166"/>
      <c r="F571" s="166"/>
    </row>
    <row r="572" spans="1:6">
      <c r="A572" s="165"/>
      <c r="B572" s="165"/>
      <c r="C572" s="166"/>
      <c r="D572" s="166"/>
      <c r="E572" s="166"/>
      <c r="F572" s="166"/>
    </row>
    <row r="573" spans="1:6">
      <c r="A573" s="165"/>
      <c r="B573" s="165"/>
      <c r="C573" s="166"/>
      <c r="D573" s="166"/>
      <c r="E573" s="166"/>
      <c r="F573" s="166"/>
    </row>
    <row r="574" spans="1:6">
      <c r="A574" s="165"/>
      <c r="B574" s="165"/>
      <c r="C574" s="166"/>
      <c r="D574" s="166"/>
      <c r="E574" s="166"/>
      <c r="F574" s="166"/>
    </row>
    <row r="575" spans="1:6">
      <c r="A575" s="165"/>
      <c r="B575" s="165"/>
      <c r="C575" s="166"/>
      <c r="D575" s="166"/>
      <c r="E575" s="166"/>
      <c r="F575" s="166"/>
    </row>
    <row r="576" spans="1:6">
      <c r="A576" s="165"/>
      <c r="B576" s="165"/>
      <c r="C576" s="166"/>
      <c r="D576" s="166"/>
      <c r="E576" s="166"/>
      <c r="F576" s="166"/>
    </row>
    <row r="577" spans="1:6">
      <c r="A577" s="165"/>
      <c r="B577" s="165"/>
      <c r="C577" s="166"/>
      <c r="D577" s="166"/>
      <c r="E577" s="166"/>
      <c r="F577" s="166"/>
    </row>
    <row r="578" spans="1:6">
      <c r="A578" s="165"/>
      <c r="B578" s="165"/>
      <c r="C578" s="166"/>
      <c r="D578" s="166"/>
      <c r="E578" s="166"/>
      <c r="F578" s="166"/>
    </row>
    <row r="579" spans="1:6">
      <c r="A579" s="165"/>
      <c r="B579" s="165"/>
      <c r="C579" s="166"/>
      <c r="D579" s="166"/>
      <c r="E579" s="166"/>
      <c r="F579" s="166"/>
    </row>
    <row r="580" spans="1:6">
      <c r="A580" s="165"/>
      <c r="B580" s="165"/>
      <c r="C580" s="166"/>
      <c r="D580" s="166"/>
      <c r="E580" s="166"/>
      <c r="F580" s="166"/>
    </row>
    <row r="581" spans="1:6">
      <c r="A581" s="165"/>
      <c r="B581" s="165"/>
      <c r="C581" s="166"/>
      <c r="D581" s="166"/>
      <c r="E581" s="166"/>
      <c r="F581" s="166"/>
    </row>
    <row r="582" spans="1:6">
      <c r="A582" s="165"/>
      <c r="B582" s="165"/>
      <c r="C582" s="166"/>
      <c r="D582" s="166"/>
      <c r="E582" s="166"/>
      <c r="F582" s="166"/>
    </row>
    <row r="583" spans="1:6">
      <c r="A583" s="165"/>
      <c r="B583" s="165"/>
      <c r="C583" s="166"/>
      <c r="D583" s="166"/>
      <c r="E583" s="166"/>
      <c r="F583" s="166"/>
    </row>
    <row r="584" spans="1:6">
      <c r="A584" s="165"/>
      <c r="B584" s="165"/>
      <c r="C584" s="166"/>
      <c r="D584" s="166"/>
      <c r="E584" s="166"/>
      <c r="F584" s="166"/>
    </row>
    <row r="585" spans="1:6">
      <c r="A585" s="165"/>
      <c r="B585" s="165"/>
      <c r="C585" s="166"/>
      <c r="D585" s="166"/>
      <c r="E585" s="166"/>
      <c r="F585" s="166"/>
    </row>
    <row r="586" spans="1:6">
      <c r="A586" s="165"/>
      <c r="B586" s="165"/>
      <c r="C586" s="166"/>
      <c r="D586" s="166"/>
      <c r="E586" s="166"/>
      <c r="F586" s="166"/>
    </row>
    <row r="587" spans="1:6">
      <c r="A587" s="165"/>
      <c r="B587" s="165"/>
      <c r="C587" s="166"/>
      <c r="D587" s="166"/>
      <c r="E587" s="166"/>
      <c r="F587" s="166"/>
    </row>
    <row r="588" spans="1:6">
      <c r="A588" s="165"/>
      <c r="B588" s="165"/>
      <c r="C588" s="166"/>
      <c r="D588" s="166"/>
      <c r="E588" s="166"/>
      <c r="F588" s="166"/>
    </row>
    <row r="589" spans="1:6">
      <c r="A589" s="165"/>
      <c r="B589" s="165"/>
      <c r="C589" s="166"/>
      <c r="D589" s="166"/>
      <c r="E589" s="166"/>
      <c r="F589" s="166"/>
    </row>
    <row r="590" spans="1:6">
      <c r="A590" s="165"/>
      <c r="B590" s="165"/>
      <c r="C590" s="166"/>
      <c r="D590" s="166"/>
      <c r="E590" s="166"/>
      <c r="F590" s="166"/>
    </row>
    <row r="591" spans="1:6">
      <c r="A591" s="165"/>
      <c r="B591" s="165"/>
      <c r="C591" s="166"/>
      <c r="D591" s="166"/>
      <c r="E591" s="166"/>
      <c r="F591" s="166"/>
    </row>
    <row r="592" spans="1:6">
      <c r="A592" s="165"/>
      <c r="B592" s="165"/>
      <c r="C592" s="166"/>
      <c r="D592" s="166"/>
      <c r="E592" s="166"/>
      <c r="F592" s="166"/>
    </row>
    <row r="593" spans="1:6">
      <c r="A593" s="165"/>
      <c r="B593" s="165"/>
      <c r="C593" s="166"/>
      <c r="D593" s="166"/>
      <c r="E593" s="166"/>
      <c r="F593" s="166"/>
    </row>
    <row r="594" spans="1:6">
      <c r="A594" s="165"/>
      <c r="B594" s="165"/>
      <c r="C594" s="166"/>
      <c r="D594" s="166"/>
      <c r="E594" s="166"/>
      <c r="F594" s="166"/>
    </row>
    <row r="595" spans="1:6">
      <c r="A595" s="165"/>
      <c r="B595" s="165"/>
      <c r="C595" s="166"/>
      <c r="D595" s="166"/>
      <c r="E595" s="166"/>
      <c r="F595" s="166"/>
    </row>
    <row r="596" spans="1:6">
      <c r="A596" s="165"/>
      <c r="B596" s="165"/>
      <c r="C596" s="166"/>
      <c r="D596" s="166"/>
      <c r="E596" s="166"/>
      <c r="F596" s="166"/>
    </row>
    <row r="597" spans="1:6">
      <c r="A597" s="165"/>
      <c r="B597" s="165"/>
      <c r="C597" s="166"/>
      <c r="D597" s="166"/>
      <c r="E597" s="166"/>
      <c r="F597" s="166"/>
    </row>
    <row r="598" spans="1:6">
      <c r="A598" s="165"/>
      <c r="B598" s="165"/>
      <c r="C598" s="166"/>
      <c r="D598" s="166"/>
      <c r="E598" s="166"/>
      <c r="F598" s="166"/>
    </row>
    <row r="599" spans="1:6">
      <c r="A599" s="165"/>
      <c r="B599" s="165"/>
      <c r="C599" s="166"/>
      <c r="D599" s="166"/>
      <c r="E599" s="166"/>
      <c r="F599" s="166"/>
    </row>
    <row r="600" spans="1:6">
      <c r="A600" s="165"/>
      <c r="B600" s="165"/>
      <c r="C600" s="166"/>
      <c r="D600" s="166"/>
      <c r="E600" s="166"/>
      <c r="F600" s="166"/>
    </row>
    <row r="601" spans="1:6">
      <c r="A601" s="165"/>
      <c r="B601" s="165"/>
      <c r="C601" s="166"/>
      <c r="D601" s="166"/>
      <c r="E601" s="166"/>
      <c r="F601" s="166"/>
    </row>
    <row r="602" spans="1:6">
      <c r="A602" s="165"/>
      <c r="B602" s="165"/>
      <c r="C602" s="166"/>
      <c r="D602" s="166"/>
      <c r="E602" s="166"/>
      <c r="F602" s="166"/>
    </row>
    <row r="603" spans="1:6">
      <c r="A603" s="165"/>
      <c r="B603" s="165"/>
      <c r="C603" s="166"/>
      <c r="D603" s="166"/>
      <c r="E603" s="166"/>
      <c r="F603" s="166"/>
    </row>
    <row r="604" spans="1:6">
      <c r="A604" s="165"/>
      <c r="B604" s="165"/>
      <c r="C604" s="166"/>
      <c r="D604" s="166"/>
      <c r="E604" s="166"/>
      <c r="F604" s="166"/>
    </row>
    <row r="605" spans="1:6">
      <c r="A605" s="165"/>
      <c r="B605" s="165"/>
      <c r="C605" s="166"/>
      <c r="D605" s="166"/>
      <c r="E605" s="166"/>
      <c r="F605" s="166"/>
    </row>
    <row r="606" spans="1:6">
      <c r="A606" s="165"/>
      <c r="B606" s="165"/>
      <c r="C606" s="166"/>
      <c r="D606" s="166"/>
      <c r="E606" s="166"/>
      <c r="F606" s="166"/>
    </row>
    <row r="607" spans="1:6">
      <c r="A607" s="165"/>
      <c r="B607" s="165"/>
      <c r="C607" s="166"/>
      <c r="D607" s="166"/>
      <c r="E607" s="166"/>
      <c r="F607" s="166"/>
    </row>
    <row r="608" spans="1:6">
      <c r="A608" s="165"/>
      <c r="B608" s="165"/>
      <c r="C608" s="166"/>
      <c r="D608" s="166"/>
      <c r="E608" s="166"/>
      <c r="F608" s="166"/>
    </row>
    <row r="609" spans="1:6">
      <c r="A609" s="165"/>
      <c r="B609" s="165"/>
      <c r="C609" s="166"/>
      <c r="D609" s="166"/>
      <c r="E609" s="166"/>
      <c r="F609" s="166"/>
    </row>
    <row r="610" spans="1:6">
      <c r="A610" s="165"/>
      <c r="B610" s="165"/>
      <c r="C610" s="166"/>
      <c r="D610" s="166"/>
      <c r="E610" s="166"/>
      <c r="F610" s="166"/>
    </row>
    <row r="611" spans="1:6">
      <c r="A611" s="165"/>
      <c r="B611" s="165"/>
      <c r="C611" s="166"/>
      <c r="D611" s="166"/>
      <c r="E611" s="166"/>
      <c r="F611" s="166"/>
    </row>
    <row r="612" spans="1:6">
      <c r="A612" s="165"/>
      <c r="B612" s="165"/>
      <c r="C612" s="166"/>
      <c r="D612" s="166"/>
      <c r="E612" s="166"/>
      <c r="F612" s="166"/>
    </row>
    <row r="613" spans="1:6">
      <c r="A613" s="165"/>
      <c r="B613" s="165"/>
      <c r="C613" s="166"/>
      <c r="D613" s="166"/>
      <c r="E613" s="166"/>
      <c r="F613" s="166"/>
    </row>
    <row r="614" spans="1:6">
      <c r="A614" s="165"/>
      <c r="B614" s="165"/>
      <c r="C614" s="166"/>
      <c r="D614" s="166"/>
      <c r="E614" s="166"/>
      <c r="F614" s="166"/>
    </row>
    <row r="615" spans="1:6">
      <c r="A615" s="165"/>
      <c r="B615" s="165"/>
      <c r="C615" s="166"/>
      <c r="D615" s="166"/>
      <c r="E615" s="166"/>
      <c r="F615" s="166"/>
    </row>
    <row r="616" spans="1:6">
      <c r="A616" s="165"/>
      <c r="B616" s="165"/>
      <c r="C616" s="166"/>
      <c r="D616" s="166"/>
      <c r="E616" s="166"/>
      <c r="F616" s="166"/>
    </row>
    <row r="617" spans="1:6">
      <c r="A617" s="165"/>
      <c r="B617" s="165"/>
      <c r="C617" s="166"/>
      <c r="D617" s="166"/>
      <c r="E617" s="166"/>
      <c r="F617" s="166"/>
    </row>
    <row r="618" spans="1:6">
      <c r="A618" s="165"/>
      <c r="B618" s="165"/>
      <c r="C618" s="166"/>
      <c r="D618" s="166"/>
      <c r="E618" s="166"/>
      <c r="F618" s="166"/>
    </row>
    <row r="619" spans="1:6">
      <c r="A619" s="165"/>
      <c r="B619" s="165"/>
      <c r="C619" s="166"/>
      <c r="D619" s="166"/>
      <c r="E619" s="166"/>
      <c r="F619" s="166"/>
    </row>
    <row r="620" spans="1:6">
      <c r="A620" s="165"/>
      <c r="B620" s="165"/>
      <c r="C620" s="166"/>
      <c r="D620" s="166"/>
      <c r="E620" s="166"/>
      <c r="F620" s="166"/>
    </row>
    <row r="621" spans="1:6">
      <c r="A621" s="165"/>
      <c r="B621" s="165"/>
      <c r="C621" s="166"/>
      <c r="D621" s="166"/>
      <c r="E621" s="166"/>
      <c r="F621" s="166"/>
    </row>
    <row r="622" spans="1:6">
      <c r="A622" s="165"/>
      <c r="B622" s="165"/>
      <c r="C622" s="166"/>
      <c r="D622" s="166"/>
      <c r="E622" s="166"/>
      <c r="F622" s="166"/>
    </row>
    <row r="623" spans="1:6">
      <c r="A623" s="165"/>
      <c r="B623" s="165"/>
      <c r="C623" s="166"/>
      <c r="D623" s="166"/>
      <c r="E623" s="166"/>
      <c r="F623" s="166"/>
    </row>
    <row r="624" spans="1:6">
      <c r="A624" s="165"/>
      <c r="B624" s="165"/>
      <c r="C624" s="166"/>
      <c r="D624" s="166"/>
      <c r="E624" s="166"/>
      <c r="F624" s="166"/>
    </row>
    <row r="625" spans="1:6">
      <c r="A625" s="165"/>
      <c r="B625" s="165"/>
      <c r="C625" s="166"/>
      <c r="D625" s="166"/>
      <c r="E625" s="166"/>
      <c r="F625" s="166"/>
    </row>
    <row r="626" spans="1:6">
      <c r="A626" s="165"/>
      <c r="B626" s="165"/>
      <c r="C626" s="166"/>
      <c r="D626" s="166"/>
      <c r="E626" s="166"/>
      <c r="F626" s="166"/>
    </row>
    <row r="627" spans="1:6">
      <c r="A627" s="165"/>
      <c r="B627" s="165"/>
      <c r="C627" s="166"/>
      <c r="D627" s="166"/>
      <c r="E627" s="166"/>
      <c r="F627" s="166"/>
    </row>
    <row r="628" spans="1:6">
      <c r="A628" s="165"/>
      <c r="B628" s="165"/>
      <c r="C628" s="166"/>
      <c r="D628" s="166"/>
      <c r="E628" s="166"/>
      <c r="F628" s="166"/>
    </row>
    <row r="629" spans="1:6">
      <c r="A629" s="165"/>
      <c r="B629" s="165"/>
      <c r="C629" s="166"/>
      <c r="D629" s="166"/>
      <c r="E629" s="166"/>
      <c r="F629" s="166"/>
    </row>
    <row r="630" spans="1:6">
      <c r="A630" s="165"/>
      <c r="B630" s="165"/>
      <c r="C630" s="166"/>
      <c r="D630" s="166"/>
      <c r="E630" s="166"/>
      <c r="F630" s="166"/>
    </row>
    <row r="631" spans="1:6">
      <c r="A631" s="165"/>
      <c r="B631" s="165"/>
      <c r="C631" s="166"/>
      <c r="D631" s="166"/>
      <c r="E631" s="166"/>
      <c r="F631" s="166"/>
    </row>
    <row r="632" spans="1:6">
      <c r="A632" s="165"/>
      <c r="B632" s="165"/>
      <c r="C632" s="166"/>
      <c r="D632" s="166"/>
      <c r="E632" s="166"/>
      <c r="F632" s="166"/>
    </row>
    <row r="633" spans="1:6">
      <c r="A633" s="165"/>
      <c r="B633" s="165"/>
      <c r="C633" s="166"/>
      <c r="D633" s="166"/>
      <c r="E633" s="166"/>
      <c r="F633" s="166"/>
    </row>
    <row r="634" spans="1:6">
      <c r="A634" s="165"/>
      <c r="B634" s="165"/>
      <c r="C634" s="166"/>
      <c r="D634" s="166"/>
      <c r="E634" s="166"/>
      <c r="F634" s="166"/>
    </row>
    <row r="635" spans="1:6">
      <c r="A635" s="165"/>
      <c r="B635" s="165"/>
      <c r="C635" s="166"/>
      <c r="D635" s="166"/>
      <c r="E635" s="166"/>
      <c r="F635" s="166"/>
    </row>
    <row r="636" spans="1:6">
      <c r="A636" s="165"/>
      <c r="B636" s="165"/>
      <c r="C636" s="166"/>
      <c r="D636" s="166"/>
      <c r="E636" s="166"/>
      <c r="F636" s="166"/>
    </row>
    <row r="637" spans="1:6">
      <c r="A637" s="165"/>
      <c r="B637" s="165"/>
      <c r="C637" s="166"/>
      <c r="D637" s="166"/>
      <c r="E637" s="166"/>
      <c r="F637" s="166"/>
    </row>
    <row r="638" spans="1:6">
      <c r="A638" s="165"/>
      <c r="B638" s="165"/>
      <c r="C638" s="166"/>
      <c r="D638" s="166"/>
      <c r="E638" s="166"/>
      <c r="F638" s="166"/>
    </row>
    <row r="639" spans="1:6">
      <c r="A639" s="165"/>
      <c r="B639" s="165"/>
      <c r="C639" s="166"/>
      <c r="D639" s="166"/>
      <c r="E639" s="166"/>
      <c r="F639" s="166"/>
    </row>
    <row r="640" spans="1:6">
      <c r="A640" s="165"/>
      <c r="B640" s="165"/>
      <c r="C640" s="166"/>
      <c r="D640" s="166"/>
      <c r="E640" s="166"/>
      <c r="F640" s="166"/>
    </row>
    <row r="641" spans="1:6">
      <c r="A641" s="165"/>
      <c r="B641" s="165"/>
      <c r="C641" s="166"/>
      <c r="D641" s="166"/>
      <c r="E641" s="166"/>
      <c r="F641" s="166"/>
    </row>
    <row r="642" spans="1:6">
      <c r="A642" s="165"/>
      <c r="B642" s="165"/>
      <c r="C642" s="166"/>
      <c r="D642" s="166"/>
      <c r="E642" s="166"/>
      <c r="F642" s="166"/>
    </row>
    <row r="643" spans="1:6">
      <c r="A643" s="165"/>
      <c r="B643" s="165"/>
      <c r="C643" s="166"/>
      <c r="D643" s="166"/>
      <c r="E643" s="166"/>
      <c r="F643" s="166"/>
    </row>
    <row r="644" spans="1:6">
      <c r="A644" s="165"/>
      <c r="B644" s="165"/>
      <c r="C644" s="166"/>
      <c r="D644" s="166"/>
      <c r="E644" s="166"/>
      <c r="F644" s="166"/>
    </row>
    <row r="645" spans="1:6">
      <c r="A645" s="165"/>
      <c r="B645" s="165"/>
      <c r="C645" s="166"/>
      <c r="D645" s="166"/>
      <c r="E645" s="166"/>
      <c r="F645" s="166"/>
    </row>
    <row r="646" spans="1:6">
      <c r="A646" s="165"/>
      <c r="B646" s="165"/>
      <c r="C646" s="166"/>
      <c r="D646" s="166"/>
      <c r="E646" s="166"/>
      <c r="F646" s="166"/>
    </row>
    <row r="647" spans="1:6">
      <c r="A647" s="165"/>
      <c r="B647" s="165"/>
      <c r="C647" s="166"/>
      <c r="D647" s="166"/>
      <c r="E647" s="166"/>
      <c r="F647" s="166"/>
    </row>
    <row r="648" spans="1:6">
      <c r="A648" s="165"/>
      <c r="B648" s="165"/>
      <c r="C648" s="166"/>
      <c r="D648" s="166"/>
      <c r="E648" s="166"/>
      <c r="F648" s="166"/>
    </row>
    <row r="649" spans="1:6">
      <c r="A649" s="165"/>
      <c r="B649" s="165"/>
      <c r="C649" s="166"/>
      <c r="D649" s="166"/>
      <c r="E649" s="166"/>
      <c r="F649" s="166"/>
    </row>
    <row r="650" spans="1:6">
      <c r="A650" s="165"/>
      <c r="B650" s="165"/>
      <c r="C650" s="166"/>
      <c r="D650" s="166"/>
      <c r="E650" s="166"/>
      <c r="F650" s="166"/>
    </row>
    <row r="651" spans="1:6">
      <c r="A651" s="165"/>
      <c r="B651" s="165"/>
      <c r="C651" s="166"/>
      <c r="D651" s="166"/>
      <c r="E651" s="166"/>
      <c r="F651" s="166"/>
    </row>
    <row r="652" spans="1:6">
      <c r="A652" s="165"/>
      <c r="B652" s="165"/>
      <c r="C652" s="166"/>
      <c r="D652" s="166"/>
      <c r="E652" s="166"/>
      <c r="F652" s="166"/>
    </row>
    <row r="653" spans="1:6">
      <c r="A653" s="165"/>
      <c r="B653" s="165"/>
      <c r="C653" s="166"/>
      <c r="D653" s="166"/>
      <c r="E653" s="166"/>
      <c r="F653" s="166"/>
    </row>
    <row r="654" spans="1:6">
      <c r="A654" s="165"/>
      <c r="B654" s="165"/>
      <c r="C654" s="166"/>
      <c r="D654" s="166"/>
      <c r="E654" s="166"/>
      <c r="F654" s="166"/>
    </row>
    <row r="655" spans="1:6">
      <c r="A655" s="165"/>
      <c r="B655" s="165"/>
      <c r="C655" s="166"/>
      <c r="D655" s="166"/>
      <c r="E655" s="166"/>
      <c r="F655" s="166"/>
    </row>
    <row r="656" spans="1:6">
      <c r="A656" s="165"/>
      <c r="B656" s="165"/>
      <c r="C656" s="166"/>
      <c r="D656" s="166"/>
      <c r="E656" s="166"/>
      <c r="F656" s="166"/>
    </row>
    <row r="657" spans="1:6">
      <c r="A657" s="165"/>
      <c r="B657" s="165"/>
      <c r="C657" s="166"/>
      <c r="D657" s="166"/>
      <c r="E657" s="166"/>
      <c r="F657" s="166"/>
    </row>
    <row r="658" spans="1:6">
      <c r="A658" s="165"/>
      <c r="B658" s="165"/>
      <c r="C658" s="166"/>
      <c r="D658" s="166"/>
      <c r="E658" s="166"/>
      <c r="F658" s="166"/>
    </row>
    <row r="659" spans="1:6">
      <c r="A659" s="165"/>
      <c r="B659" s="165"/>
      <c r="C659" s="166"/>
      <c r="D659" s="166"/>
      <c r="E659" s="166"/>
      <c r="F659" s="166"/>
    </row>
    <row r="660" spans="1:6">
      <c r="A660" s="165"/>
      <c r="B660" s="165"/>
      <c r="C660" s="166"/>
      <c r="D660" s="166"/>
      <c r="E660" s="166"/>
      <c r="F660" s="166"/>
    </row>
    <row r="661" spans="1:6">
      <c r="A661" s="165"/>
      <c r="B661" s="165"/>
      <c r="C661" s="166"/>
      <c r="D661" s="166"/>
      <c r="E661" s="166"/>
      <c r="F661" s="166"/>
    </row>
    <row r="662" spans="1:6">
      <c r="A662" s="165"/>
      <c r="B662" s="165"/>
      <c r="C662" s="166"/>
      <c r="D662" s="166"/>
      <c r="E662" s="166"/>
      <c r="F662" s="166"/>
    </row>
    <row r="663" spans="1:6">
      <c r="A663" s="165"/>
      <c r="B663" s="165"/>
      <c r="C663" s="166"/>
      <c r="D663" s="166"/>
      <c r="E663" s="166"/>
      <c r="F663" s="166"/>
    </row>
    <row r="664" spans="1:6">
      <c r="A664" s="165"/>
      <c r="B664" s="165"/>
      <c r="C664" s="166"/>
      <c r="D664" s="166"/>
      <c r="E664" s="166"/>
      <c r="F664" s="166"/>
    </row>
    <row r="665" spans="1:6">
      <c r="A665" s="165"/>
      <c r="B665" s="165"/>
      <c r="C665" s="166"/>
      <c r="D665" s="166"/>
      <c r="E665" s="166"/>
      <c r="F665" s="166"/>
    </row>
    <row r="666" spans="1:6">
      <c r="A666" s="165"/>
      <c r="B666" s="165"/>
      <c r="C666" s="166"/>
      <c r="D666" s="166"/>
      <c r="E666" s="166"/>
      <c r="F666" s="166"/>
    </row>
    <row r="667" spans="1:6">
      <c r="A667" s="165"/>
      <c r="B667" s="165"/>
      <c r="C667" s="166"/>
      <c r="D667" s="166"/>
      <c r="E667" s="166"/>
      <c r="F667" s="166"/>
    </row>
    <row r="668" spans="1:6">
      <c r="A668" s="165"/>
      <c r="B668" s="165"/>
      <c r="C668" s="166"/>
      <c r="D668" s="166"/>
      <c r="E668" s="166"/>
      <c r="F668" s="166"/>
    </row>
    <row r="669" spans="1:6">
      <c r="A669" s="165"/>
      <c r="B669" s="165"/>
      <c r="C669" s="166"/>
      <c r="D669" s="166"/>
      <c r="E669" s="166"/>
      <c r="F669" s="166"/>
    </row>
    <row r="670" spans="1:6">
      <c r="A670" s="165"/>
      <c r="B670" s="165"/>
      <c r="C670" s="166"/>
      <c r="D670" s="166"/>
      <c r="E670" s="166"/>
      <c r="F670" s="166"/>
    </row>
    <row r="671" spans="1:6">
      <c r="A671" s="165"/>
      <c r="B671" s="165"/>
      <c r="C671" s="166"/>
      <c r="D671" s="166"/>
      <c r="E671" s="166"/>
      <c r="F671" s="166"/>
    </row>
    <row r="672" spans="1:6">
      <c r="A672" s="165"/>
      <c r="B672" s="165"/>
      <c r="C672" s="166"/>
      <c r="D672" s="166"/>
      <c r="E672" s="166"/>
      <c r="F672" s="166"/>
    </row>
    <row r="673" spans="1:6">
      <c r="A673" s="165"/>
      <c r="B673" s="165"/>
      <c r="C673" s="166"/>
      <c r="D673" s="166"/>
      <c r="E673" s="166"/>
      <c r="F673" s="166"/>
    </row>
    <row r="674" spans="1:6">
      <c r="A674" s="165"/>
      <c r="B674" s="165"/>
      <c r="C674" s="166"/>
      <c r="D674" s="166"/>
      <c r="E674" s="166"/>
      <c r="F674" s="166"/>
    </row>
    <row r="675" spans="1:6">
      <c r="A675" s="165"/>
      <c r="B675" s="165"/>
      <c r="C675" s="166"/>
      <c r="D675" s="166"/>
      <c r="E675" s="166"/>
      <c r="F675" s="166"/>
    </row>
    <row r="676" spans="1:6">
      <c r="A676" s="165"/>
      <c r="B676" s="165"/>
      <c r="C676" s="166"/>
      <c r="D676" s="166"/>
      <c r="E676" s="166"/>
      <c r="F676" s="166"/>
    </row>
    <row r="677" spans="1:6">
      <c r="A677" s="165"/>
      <c r="B677" s="165"/>
      <c r="C677" s="166"/>
      <c r="D677" s="166"/>
      <c r="E677" s="166"/>
      <c r="F677" s="166"/>
    </row>
    <row r="678" spans="1:6">
      <c r="A678" s="165"/>
      <c r="B678" s="165"/>
      <c r="C678" s="166"/>
      <c r="D678" s="166"/>
      <c r="E678" s="166"/>
      <c r="F678" s="166"/>
    </row>
    <row r="679" spans="1:6">
      <c r="A679" s="165"/>
      <c r="B679" s="165"/>
      <c r="C679" s="166"/>
      <c r="D679" s="166"/>
      <c r="E679" s="166"/>
      <c r="F679" s="166"/>
    </row>
    <row r="680" spans="1:6">
      <c r="A680" s="165"/>
      <c r="B680" s="165"/>
      <c r="C680" s="166"/>
      <c r="D680" s="166"/>
      <c r="E680" s="166"/>
      <c r="F680" s="166"/>
    </row>
    <row r="681" spans="1:6">
      <c r="A681" s="165"/>
      <c r="B681" s="165"/>
      <c r="C681" s="166"/>
      <c r="D681" s="166"/>
      <c r="E681" s="166"/>
      <c r="F681" s="166"/>
    </row>
    <row r="682" spans="1:6">
      <c r="A682" s="165"/>
      <c r="B682" s="165"/>
      <c r="C682" s="166"/>
      <c r="D682" s="166"/>
      <c r="E682" s="166"/>
      <c r="F682" s="166"/>
    </row>
    <row r="683" spans="1:6">
      <c r="A683" s="165"/>
      <c r="B683" s="165"/>
      <c r="C683" s="166"/>
      <c r="D683" s="166"/>
      <c r="E683" s="166"/>
      <c r="F683" s="166"/>
    </row>
    <row r="684" spans="1:6">
      <c r="A684" s="165"/>
      <c r="B684" s="165"/>
      <c r="C684" s="166"/>
      <c r="D684" s="166"/>
      <c r="E684" s="166"/>
      <c r="F684" s="166"/>
    </row>
    <row r="685" spans="1:6">
      <c r="A685" s="165"/>
      <c r="B685" s="165"/>
      <c r="C685" s="166"/>
      <c r="D685" s="166"/>
      <c r="E685" s="166"/>
      <c r="F685" s="166"/>
    </row>
    <row r="686" spans="1:6">
      <c r="A686" s="165"/>
      <c r="B686" s="165"/>
      <c r="C686" s="166"/>
      <c r="D686" s="166"/>
      <c r="E686" s="166"/>
      <c r="F686" s="166"/>
    </row>
    <row r="687" spans="1:6">
      <c r="A687" s="165"/>
      <c r="B687" s="165"/>
      <c r="C687" s="166"/>
      <c r="D687" s="166"/>
      <c r="E687" s="166"/>
      <c r="F687" s="166"/>
    </row>
    <row r="688" spans="1:6">
      <c r="A688" s="165"/>
      <c r="B688" s="165"/>
      <c r="C688" s="166"/>
      <c r="D688" s="166"/>
      <c r="E688" s="166"/>
      <c r="F688" s="166"/>
    </row>
    <row r="689" spans="1:6">
      <c r="A689" s="165"/>
      <c r="B689" s="165"/>
      <c r="C689" s="166"/>
      <c r="D689" s="166"/>
      <c r="E689" s="166"/>
      <c r="F689" s="166"/>
    </row>
    <row r="690" spans="1:6">
      <c r="A690" s="165"/>
      <c r="B690" s="165"/>
      <c r="C690" s="166"/>
      <c r="D690" s="166"/>
      <c r="E690" s="166"/>
      <c r="F690" s="166"/>
    </row>
    <row r="691" spans="1:6">
      <c r="A691" s="165"/>
      <c r="B691" s="165"/>
      <c r="C691" s="166"/>
      <c r="D691" s="166"/>
      <c r="E691" s="166"/>
      <c r="F691" s="166"/>
    </row>
    <row r="692" spans="1:6">
      <c r="A692" s="165"/>
      <c r="B692" s="165"/>
      <c r="C692" s="166"/>
      <c r="D692" s="166"/>
      <c r="E692" s="166"/>
      <c r="F692" s="166"/>
    </row>
    <row r="693" spans="1:6">
      <c r="A693" s="165"/>
      <c r="B693" s="165"/>
      <c r="C693" s="166"/>
      <c r="D693" s="166"/>
      <c r="E693" s="166"/>
      <c r="F693" s="166"/>
    </row>
    <row r="694" spans="1:6">
      <c r="A694" s="165"/>
      <c r="B694" s="165"/>
      <c r="C694" s="166"/>
      <c r="D694" s="166"/>
      <c r="E694" s="166"/>
      <c r="F694" s="166"/>
    </row>
    <row r="695" spans="1:6">
      <c r="A695" s="165"/>
      <c r="B695" s="165"/>
      <c r="C695" s="166"/>
      <c r="D695" s="166"/>
      <c r="E695" s="166"/>
      <c r="F695" s="166"/>
    </row>
    <row r="696" spans="1:6">
      <c r="A696" s="165"/>
      <c r="B696" s="165"/>
      <c r="C696" s="166"/>
      <c r="D696" s="166"/>
      <c r="E696" s="166"/>
      <c r="F696" s="166"/>
    </row>
    <row r="697" spans="1:6">
      <c r="A697" s="165"/>
      <c r="B697" s="165"/>
      <c r="C697" s="166"/>
      <c r="D697" s="166"/>
      <c r="E697" s="166"/>
      <c r="F697" s="166"/>
    </row>
    <row r="698" spans="1:6">
      <c r="A698" s="165"/>
      <c r="B698" s="165"/>
      <c r="C698" s="166"/>
      <c r="D698" s="166"/>
      <c r="E698" s="166"/>
      <c r="F698" s="166"/>
    </row>
    <row r="699" spans="1:6">
      <c r="A699" s="165"/>
      <c r="B699" s="165"/>
      <c r="C699" s="166"/>
      <c r="D699" s="166"/>
      <c r="E699" s="166"/>
      <c r="F699" s="166"/>
    </row>
    <row r="700" spans="1:6">
      <c r="A700" s="165"/>
      <c r="B700" s="165"/>
      <c r="C700" s="166"/>
      <c r="D700" s="166"/>
      <c r="E700" s="166"/>
      <c r="F700" s="166"/>
    </row>
    <row r="701" spans="1:6">
      <c r="A701" s="165"/>
      <c r="B701" s="165"/>
      <c r="C701" s="166"/>
      <c r="D701" s="166"/>
      <c r="E701" s="166"/>
      <c r="F701" s="166"/>
    </row>
    <row r="702" spans="1:6">
      <c r="A702" s="165"/>
      <c r="B702" s="165"/>
      <c r="C702" s="166"/>
      <c r="D702" s="166"/>
      <c r="E702" s="166"/>
      <c r="F702" s="166"/>
    </row>
    <row r="703" spans="1:6">
      <c r="A703" s="165"/>
      <c r="B703" s="165"/>
      <c r="C703" s="166"/>
      <c r="D703" s="166"/>
      <c r="E703" s="166"/>
      <c r="F703" s="166"/>
    </row>
    <row r="704" spans="1:6">
      <c r="A704" s="165"/>
      <c r="B704" s="165"/>
      <c r="C704" s="166"/>
      <c r="D704" s="166"/>
      <c r="E704" s="166"/>
      <c r="F704" s="166"/>
    </row>
    <row r="705" spans="1:6">
      <c r="A705" s="165"/>
      <c r="B705" s="165"/>
      <c r="C705" s="166"/>
      <c r="D705" s="166"/>
      <c r="E705" s="166"/>
      <c r="F705" s="166"/>
    </row>
    <row r="706" spans="1:6">
      <c r="A706" s="165"/>
      <c r="B706" s="165"/>
      <c r="C706" s="166"/>
      <c r="D706" s="166"/>
      <c r="E706" s="166"/>
      <c r="F706" s="166"/>
    </row>
    <row r="707" spans="1:6">
      <c r="A707" s="165"/>
      <c r="B707" s="165"/>
      <c r="C707" s="166"/>
      <c r="D707" s="166"/>
      <c r="E707" s="166"/>
      <c r="F707" s="166"/>
    </row>
    <row r="708" spans="1:6">
      <c r="A708" s="165"/>
      <c r="B708" s="165"/>
      <c r="C708" s="166"/>
      <c r="D708" s="166"/>
      <c r="E708" s="166"/>
      <c r="F708" s="166"/>
    </row>
    <row r="709" spans="1:6">
      <c r="A709" s="165"/>
      <c r="B709" s="165"/>
      <c r="C709" s="166"/>
      <c r="D709" s="166"/>
      <c r="E709" s="166"/>
      <c r="F709" s="166"/>
    </row>
    <row r="710" spans="1:6">
      <c r="A710" s="165"/>
      <c r="B710" s="165"/>
      <c r="C710" s="166"/>
      <c r="D710" s="166"/>
      <c r="E710" s="166"/>
      <c r="F710" s="166"/>
    </row>
    <row r="711" spans="1:6">
      <c r="A711" s="165"/>
      <c r="B711" s="165"/>
      <c r="C711" s="166"/>
      <c r="D711" s="166"/>
      <c r="E711" s="166"/>
      <c r="F711" s="166"/>
    </row>
    <row r="712" spans="1:6">
      <c r="A712" s="165"/>
      <c r="B712" s="165"/>
      <c r="C712" s="166"/>
      <c r="D712" s="166"/>
      <c r="E712" s="166"/>
      <c r="F712" s="166"/>
    </row>
    <row r="713" spans="1:6">
      <c r="A713" s="165"/>
      <c r="B713" s="165"/>
      <c r="C713" s="166"/>
      <c r="D713" s="166"/>
      <c r="E713" s="166"/>
      <c r="F713" s="166"/>
    </row>
    <row r="714" spans="1:6">
      <c r="A714" s="165"/>
      <c r="B714" s="165"/>
      <c r="C714" s="166"/>
      <c r="D714" s="166"/>
      <c r="E714" s="166"/>
      <c r="F714" s="166"/>
    </row>
    <row r="715" spans="1:6">
      <c r="A715" s="165"/>
      <c r="B715" s="165"/>
      <c r="C715" s="166"/>
      <c r="D715" s="166"/>
      <c r="E715" s="166"/>
      <c r="F715" s="166"/>
    </row>
    <row r="716" spans="1:6">
      <c r="A716" s="165"/>
      <c r="B716" s="165"/>
      <c r="C716" s="166"/>
      <c r="D716" s="166"/>
      <c r="E716" s="166"/>
      <c r="F716" s="166"/>
    </row>
    <row r="717" spans="1:6">
      <c r="A717" s="165"/>
      <c r="B717" s="165"/>
      <c r="C717" s="166"/>
      <c r="D717" s="166"/>
      <c r="E717" s="166"/>
      <c r="F717" s="166"/>
    </row>
    <row r="718" spans="1:6">
      <c r="A718" s="165"/>
      <c r="B718" s="165"/>
      <c r="C718" s="166"/>
      <c r="D718" s="166"/>
      <c r="E718" s="166"/>
      <c r="F718" s="166"/>
    </row>
    <row r="719" spans="1:6">
      <c r="A719" s="165"/>
      <c r="B719" s="165"/>
      <c r="C719" s="166"/>
      <c r="D719" s="166"/>
      <c r="E719" s="166"/>
      <c r="F719" s="166"/>
    </row>
    <row r="720" spans="1:6">
      <c r="A720" s="165"/>
      <c r="B720" s="165"/>
      <c r="C720" s="166"/>
      <c r="D720" s="166"/>
      <c r="E720" s="166"/>
      <c r="F720" s="166"/>
    </row>
    <row r="721" spans="1:6">
      <c r="A721" s="165"/>
      <c r="B721" s="165"/>
      <c r="C721" s="166"/>
      <c r="D721" s="166"/>
      <c r="E721" s="166"/>
      <c r="F721" s="166"/>
    </row>
    <row r="722" spans="1:6">
      <c r="A722" s="165"/>
      <c r="B722" s="165"/>
      <c r="C722" s="166"/>
      <c r="D722" s="166"/>
      <c r="E722" s="166"/>
      <c r="F722" s="166"/>
    </row>
    <row r="723" spans="1:6">
      <c r="A723" s="165"/>
      <c r="B723" s="165"/>
      <c r="C723" s="166"/>
      <c r="D723" s="166"/>
      <c r="E723" s="166"/>
      <c r="F723" s="166"/>
    </row>
    <row r="724" spans="1:6">
      <c r="A724" s="165"/>
      <c r="B724" s="165"/>
      <c r="C724" s="166"/>
      <c r="D724" s="166"/>
      <c r="E724" s="166"/>
      <c r="F724" s="166"/>
    </row>
    <row r="725" spans="1:6">
      <c r="A725" s="165"/>
      <c r="B725" s="165"/>
      <c r="C725" s="166"/>
      <c r="D725" s="166"/>
      <c r="E725" s="166"/>
      <c r="F725" s="166"/>
    </row>
    <row r="726" spans="1:6">
      <c r="A726" s="165"/>
      <c r="B726" s="165"/>
      <c r="C726" s="166"/>
      <c r="D726" s="166"/>
      <c r="E726" s="166"/>
      <c r="F726" s="166"/>
    </row>
    <row r="727" spans="1:6">
      <c r="A727" s="165"/>
      <c r="B727" s="165"/>
      <c r="C727" s="166"/>
      <c r="D727" s="166"/>
      <c r="E727" s="166"/>
      <c r="F727" s="166"/>
    </row>
    <row r="728" spans="1:6">
      <c r="A728" s="165"/>
      <c r="B728" s="165"/>
      <c r="C728" s="166"/>
      <c r="D728" s="166"/>
      <c r="E728" s="166"/>
      <c r="F728" s="166"/>
    </row>
    <row r="729" spans="1:6">
      <c r="A729" s="165"/>
      <c r="B729" s="165"/>
      <c r="C729" s="166"/>
      <c r="D729" s="166"/>
      <c r="E729" s="166"/>
      <c r="F729" s="166"/>
    </row>
    <row r="730" spans="1:6">
      <c r="A730" s="165"/>
      <c r="B730" s="165"/>
      <c r="C730" s="166"/>
      <c r="D730" s="166"/>
      <c r="E730" s="166"/>
      <c r="F730" s="166"/>
    </row>
    <row r="731" spans="1:6">
      <c r="A731" s="165"/>
      <c r="B731" s="165"/>
      <c r="C731" s="166"/>
      <c r="D731" s="166"/>
      <c r="E731" s="166"/>
      <c r="F731" s="166"/>
    </row>
    <row r="732" spans="1:6">
      <c r="A732" s="165"/>
      <c r="B732" s="165"/>
      <c r="C732" s="166"/>
      <c r="D732" s="166"/>
      <c r="E732" s="166"/>
      <c r="F732" s="166"/>
    </row>
    <row r="733" spans="1:6">
      <c r="A733" s="165"/>
      <c r="B733" s="165"/>
      <c r="C733" s="166"/>
      <c r="D733" s="166"/>
      <c r="E733" s="166"/>
      <c r="F733" s="166"/>
    </row>
    <row r="734" spans="1:6">
      <c r="A734" s="165"/>
      <c r="B734" s="165"/>
      <c r="C734" s="166"/>
      <c r="D734" s="166"/>
      <c r="E734" s="166"/>
      <c r="F734" s="166"/>
    </row>
    <row r="735" spans="1:6">
      <c r="A735" s="165"/>
      <c r="B735" s="165"/>
      <c r="C735" s="166"/>
      <c r="D735" s="166"/>
      <c r="E735" s="166"/>
      <c r="F735" s="166"/>
    </row>
    <row r="736" spans="1:6">
      <c r="A736" s="165"/>
      <c r="B736" s="165"/>
      <c r="C736" s="166"/>
      <c r="D736" s="166"/>
      <c r="E736" s="166"/>
      <c r="F736" s="166"/>
    </row>
    <row r="737" spans="1:6">
      <c r="A737" s="165"/>
      <c r="B737" s="165"/>
      <c r="C737" s="166"/>
      <c r="D737" s="166"/>
      <c r="E737" s="166"/>
      <c r="F737" s="166"/>
    </row>
    <row r="738" spans="1:6">
      <c r="A738" s="165"/>
      <c r="B738" s="165"/>
      <c r="C738" s="166"/>
      <c r="D738" s="166"/>
      <c r="E738" s="166"/>
      <c r="F738" s="166"/>
    </row>
    <row r="739" spans="1:6">
      <c r="A739" s="165"/>
      <c r="B739" s="165"/>
      <c r="C739" s="166"/>
      <c r="D739" s="166"/>
      <c r="E739" s="166"/>
      <c r="F739" s="166"/>
    </row>
    <row r="740" spans="1:6">
      <c r="A740" s="165"/>
      <c r="B740" s="165"/>
      <c r="C740" s="166"/>
      <c r="D740" s="166"/>
      <c r="E740" s="166"/>
      <c r="F740" s="166"/>
    </row>
    <row r="741" spans="1:6">
      <c r="A741" s="165"/>
      <c r="B741" s="165"/>
      <c r="C741" s="166"/>
      <c r="D741" s="166"/>
      <c r="E741" s="166"/>
      <c r="F741" s="166"/>
    </row>
    <row r="742" spans="1:6">
      <c r="A742" s="165"/>
      <c r="B742" s="165"/>
      <c r="C742" s="166"/>
      <c r="D742" s="166"/>
      <c r="E742" s="166"/>
      <c r="F742" s="166"/>
    </row>
    <row r="743" spans="1:6">
      <c r="A743" s="165"/>
      <c r="B743" s="165"/>
      <c r="C743" s="166"/>
      <c r="D743" s="166"/>
      <c r="E743" s="166"/>
      <c r="F743" s="166"/>
    </row>
    <row r="744" spans="1:6">
      <c r="A744" s="165"/>
      <c r="B744" s="165"/>
      <c r="C744" s="166"/>
      <c r="D744" s="166"/>
      <c r="E744" s="166"/>
      <c r="F744" s="166"/>
    </row>
    <row r="745" spans="1:6">
      <c r="A745" s="165"/>
      <c r="B745" s="165"/>
      <c r="C745" s="166"/>
      <c r="D745" s="166"/>
      <c r="E745" s="166"/>
      <c r="F745" s="166"/>
    </row>
    <row r="746" spans="1:6">
      <c r="A746" s="165"/>
      <c r="B746" s="165"/>
      <c r="C746" s="166"/>
      <c r="D746" s="166"/>
      <c r="E746" s="166"/>
      <c r="F746" s="166"/>
    </row>
    <row r="747" spans="1:6">
      <c r="A747" s="165"/>
      <c r="B747" s="165"/>
      <c r="C747" s="166"/>
      <c r="D747" s="166"/>
      <c r="E747" s="166"/>
      <c r="F747" s="166"/>
    </row>
    <row r="748" spans="1:6">
      <c r="A748" s="165"/>
      <c r="B748" s="165"/>
      <c r="C748" s="166"/>
      <c r="D748" s="166"/>
      <c r="E748" s="166"/>
      <c r="F748" s="166"/>
    </row>
    <row r="749" spans="1:6">
      <c r="A749" s="165"/>
      <c r="B749" s="165"/>
      <c r="C749" s="166"/>
      <c r="D749" s="166"/>
      <c r="E749" s="166"/>
      <c r="F749" s="166"/>
    </row>
    <row r="750" spans="1:6">
      <c r="A750" s="165"/>
      <c r="B750" s="165"/>
      <c r="C750" s="166"/>
      <c r="D750" s="166"/>
      <c r="E750" s="166"/>
      <c r="F750" s="166"/>
    </row>
    <row r="751" spans="1:6">
      <c r="A751" s="165"/>
      <c r="B751" s="165"/>
      <c r="C751" s="166"/>
      <c r="D751" s="166"/>
      <c r="E751" s="166"/>
      <c r="F751" s="166"/>
    </row>
    <row r="752" spans="1:6">
      <c r="A752" s="165"/>
      <c r="B752" s="165"/>
      <c r="C752" s="166"/>
      <c r="D752" s="166"/>
      <c r="E752" s="166"/>
      <c r="F752" s="166"/>
    </row>
    <row r="753" spans="1:6">
      <c r="A753" s="165"/>
      <c r="B753" s="165"/>
      <c r="C753" s="166"/>
      <c r="D753" s="166"/>
      <c r="E753" s="166"/>
      <c r="F753" s="166"/>
    </row>
    <row r="754" spans="1:6">
      <c r="A754" s="165"/>
      <c r="B754" s="165"/>
      <c r="C754" s="166"/>
      <c r="D754" s="166"/>
      <c r="E754" s="166"/>
      <c r="F754" s="166"/>
    </row>
    <row r="755" spans="1:6">
      <c r="A755" s="165"/>
      <c r="B755" s="165"/>
      <c r="C755" s="166"/>
      <c r="D755" s="166"/>
      <c r="E755" s="166"/>
      <c r="F755" s="166"/>
    </row>
    <row r="756" spans="1:6">
      <c r="A756" s="165"/>
      <c r="B756" s="165"/>
      <c r="C756" s="166"/>
      <c r="D756" s="166"/>
      <c r="E756" s="166"/>
      <c r="F756" s="166"/>
    </row>
    <row r="757" spans="1:6">
      <c r="A757" s="165"/>
      <c r="B757" s="165"/>
      <c r="C757" s="166"/>
      <c r="D757" s="166"/>
      <c r="E757" s="166"/>
      <c r="F757" s="166"/>
    </row>
    <row r="758" spans="1:6">
      <c r="A758" s="165"/>
      <c r="B758" s="165"/>
      <c r="C758" s="166"/>
      <c r="D758" s="166"/>
      <c r="E758" s="166"/>
      <c r="F758" s="166"/>
    </row>
    <row r="759" spans="1:6">
      <c r="A759" s="165"/>
      <c r="B759" s="165"/>
      <c r="C759" s="166"/>
      <c r="D759" s="166"/>
      <c r="E759" s="166"/>
      <c r="F759" s="166"/>
    </row>
    <row r="760" spans="1:6">
      <c r="A760" s="165"/>
      <c r="B760" s="165"/>
      <c r="C760" s="166"/>
      <c r="D760" s="166"/>
      <c r="E760" s="166"/>
      <c r="F760" s="166"/>
    </row>
    <row r="761" spans="1:6">
      <c r="A761" s="165"/>
      <c r="B761" s="165"/>
      <c r="C761" s="166"/>
      <c r="D761" s="166"/>
      <c r="E761" s="166"/>
      <c r="F761" s="166"/>
    </row>
    <row r="762" spans="1:6">
      <c r="A762" s="165"/>
      <c r="B762" s="165"/>
      <c r="C762" s="166"/>
      <c r="D762" s="166"/>
      <c r="E762" s="166"/>
      <c r="F762" s="166"/>
    </row>
    <row r="763" spans="1:6">
      <c r="A763" s="165"/>
      <c r="B763" s="165"/>
      <c r="C763" s="166"/>
      <c r="D763" s="166"/>
      <c r="E763" s="166"/>
      <c r="F763" s="166"/>
    </row>
    <row r="764" spans="1:6">
      <c r="A764" s="165"/>
      <c r="B764" s="165"/>
      <c r="C764" s="166"/>
      <c r="D764" s="166"/>
      <c r="E764" s="166"/>
      <c r="F764" s="166"/>
    </row>
    <row r="765" spans="1:6">
      <c r="A765" s="165"/>
      <c r="B765" s="165"/>
      <c r="C765" s="166"/>
      <c r="D765" s="166"/>
      <c r="E765" s="166"/>
      <c r="F765" s="166"/>
    </row>
    <row r="766" spans="1:6">
      <c r="A766" s="165"/>
      <c r="B766" s="165"/>
      <c r="C766" s="166"/>
      <c r="D766" s="166"/>
      <c r="E766" s="166"/>
      <c r="F766" s="166"/>
    </row>
    <row r="767" spans="1:6">
      <c r="A767" s="165"/>
      <c r="B767" s="165"/>
      <c r="C767" s="166"/>
      <c r="D767" s="166"/>
      <c r="E767" s="166"/>
      <c r="F767" s="166"/>
    </row>
    <row r="768" spans="1:6">
      <c r="A768" s="165"/>
      <c r="B768" s="165"/>
      <c r="C768" s="166"/>
      <c r="D768" s="166"/>
      <c r="E768" s="166"/>
      <c r="F768" s="166"/>
    </row>
    <row r="769" spans="1:6">
      <c r="A769" s="165"/>
      <c r="B769" s="165"/>
      <c r="C769" s="166"/>
      <c r="D769" s="166"/>
      <c r="E769" s="166"/>
      <c r="F769" s="166"/>
    </row>
    <row r="770" spans="1:6">
      <c r="A770" s="165"/>
      <c r="B770" s="165"/>
      <c r="C770" s="166"/>
      <c r="D770" s="166"/>
      <c r="E770" s="166"/>
      <c r="F770" s="166"/>
    </row>
    <row r="771" spans="1:6">
      <c r="A771" s="165"/>
      <c r="B771" s="165"/>
      <c r="C771" s="166"/>
      <c r="D771" s="166"/>
      <c r="E771" s="166"/>
      <c r="F771" s="166"/>
    </row>
    <row r="772" spans="1:6">
      <c r="A772" s="165"/>
      <c r="B772" s="165"/>
      <c r="C772" s="166"/>
      <c r="D772" s="166"/>
      <c r="E772" s="166"/>
      <c r="F772" s="166"/>
    </row>
    <row r="773" spans="1:6">
      <c r="A773" s="165"/>
      <c r="B773" s="165"/>
      <c r="C773" s="166"/>
      <c r="D773" s="166"/>
      <c r="E773" s="166"/>
      <c r="F773" s="166"/>
    </row>
    <row r="774" spans="1:6">
      <c r="A774" s="165"/>
      <c r="B774" s="165"/>
      <c r="C774" s="166"/>
      <c r="D774" s="166"/>
      <c r="E774" s="166"/>
      <c r="F774" s="166"/>
    </row>
    <row r="775" spans="1:6">
      <c r="A775" s="165"/>
      <c r="B775" s="165"/>
      <c r="C775" s="166"/>
      <c r="D775" s="166"/>
      <c r="E775" s="166"/>
      <c r="F775" s="166"/>
    </row>
    <row r="776" spans="1:6">
      <c r="A776" s="165"/>
      <c r="B776" s="165"/>
      <c r="C776" s="166"/>
      <c r="D776" s="166"/>
      <c r="E776" s="166"/>
      <c r="F776" s="166"/>
    </row>
    <row r="777" spans="1:6">
      <c r="A777" s="165"/>
      <c r="B777" s="165"/>
      <c r="C777" s="166"/>
      <c r="D777" s="166"/>
      <c r="E777" s="166"/>
      <c r="F777" s="166"/>
    </row>
    <row r="778" spans="1:6">
      <c r="A778" s="165"/>
      <c r="B778" s="165"/>
      <c r="C778" s="166"/>
      <c r="D778" s="166"/>
      <c r="E778" s="166"/>
      <c r="F778" s="166"/>
    </row>
    <row r="779" spans="1:6">
      <c r="A779" s="165"/>
      <c r="B779" s="165"/>
      <c r="C779" s="166"/>
      <c r="D779" s="166"/>
      <c r="E779" s="166"/>
      <c r="F779" s="166"/>
    </row>
    <row r="780" spans="1:6">
      <c r="A780" s="165"/>
      <c r="B780" s="165"/>
      <c r="C780" s="166"/>
      <c r="D780" s="166"/>
      <c r="E780" s="166"/>
      <c r="F780" s="166"/>
    </row>
    <row r="781" spans="1:6">
      <c r="A781" s="165"/>
      <c r="B781" s="165"/>
      <c r="C781" s="166"/>
      <c r="D781" s="166"/>
      <c r="E781" s="166"/>
      <c r="F781" s="166"/>
    </row>
    <row r="782" spans="1:6">
      <c r="A782" s="165"/>
      <c r="B782" s="165"/>
      <c r="C782" s="166"/>
      <c r="D782" s="166"/>
      <c r="E782" s="166"/>
      <c r="F782" s="166"/>
    </row>
    <row r="783" spans="1:6">
      <c r="A783" s="165"/>
      <c r="B783" s="165"/>
      <c r="C783" s="166"/>
      <c r="D783" s="166"/>
      <c r="E783" s="166"/>
      <c r="F783" s="166"/>
    </row>
    <row r="784" spans="1:6">
      <c r="A784" s="165"/>
      <c r="B784" s="165"/>
      <c r="C784" s="166"/>
      <c r="D784" s="166"/>
      <c r="E784" s="166"/>
      <c r="F784" s="166"/>
    </row>
    <row r="785" spans="1:6">
      <c r="A785" s="165"/>
      <c r="B785" s="165"/>
      <c r="C785" s="166"/>
      <c r="D785" s="166"/>
      <c r="E785" s="166"/>
      <c r="F785" s="166"/>
    </row>
    <row r="786" spans="1:6">
      <c r="A786" s="165"/>
      <c r="B786" s="165"/>
      <c r="C786" s="166"/>
      <c r="D786" s="166"/>
      <c r="E786" s="166"/>
      <c r="F786" s="166"/>
    </row>
    <row r="787" spans="1:6">
      <c r="A787" s="165"/>
      <c r="B787" s="165"/>
      <c r="C787" s="166"/>
      <c r="D787" s="166"/>
      <c r="E787" s="166"/>
      <c r="F787" s="166"/>
    </row>
    <row r="788" spans="1:6">
      <c r="A788" s="165"/>
      <c r="B788" s="165"/>
      <c r="C788" s="166"/>
      <c r="D788" s="166"/>
      <c r="E788" s="166"/>
      <c r="F788" s="166"/>
    </row>
    <row r="789" spans="1:6">
      <c r="A789" s="165"/>
      <c r="B789" s="165"/>
      <c r="C789" s="166"/>
      <c r="D789" s="166"/>
      <c r="E789" s="166"/>
      <c r="F789" s="166"/>
    </row>
    <row r="790" spans="1:6">
      <c r="A790" s="165"/>
      <c r="B790" s="165"/>
      <c r="C790" s="166"/>
      <c r="D790" s="166"/>
      <c r="E790" s="166"/>
      <c r="F790" s="166"/>
    </row>
    <row r="791" spans="1:6">
      <c r="A791" s="165"/>
      <c r="B791" s="165"/>
      <c r="C791" s="166"/>
      <c r="D791" s="166"/>
      <c r="E791" s="166"/>
      <c r="F791" s="166"/>
    </row>
    <row r="792" spans="1:6">
      <c r="A792" s="165"/>
      <c r="B792" s="165"/>
      <c r="C792" s="166"/>
      <c r="D792" s="166"/>
      <c r="E792" s="166"/>
      <c r="F792" s="166"/>
    </row>
    <row r="793" spans="1:6">
      <c r="A793" s="165"/>
      <c r="B793" s="165"/>
      <c r="C793" s="166"/>
      <c r="D793" s="166"/>
      <c r="E793" s="166"/>
      <c r="F793" s="166"/>
    </row>
    <row r="794" spans="1:6">
      <c r="A794" s="165"/>
      <c r="B794" s="165"/>
      <c r="C794" s="166"/>
      <c r="D794" s="166"/>
      <c r="E794" s="166"/>
      <c r="F794" s="166"/>
    </row>
    <row r="795" spans="1:6">
      <c r="A795" s="165"/>
      <c r="B795" s="165"/>
      <c r="C795" s="166"/>
      <c r="D795" s="166"/>
      <c r="E795" s="166"/>
      <c r="F795" s="166"/>
    </row>
    <row r="796" spans="1:6">
      <c r="A796" s="165"/>
      <c r="B796" s="165"/>
      <c r="C796" s="166"/>
      <c r="D796" s="166"/>
      <c r="E796" s="166"/>
      <c r="F796" s="166"/>
    </row>
    <row r="797" spans="1:6">
      <c r="A797" s="165"/>
      <c r="B797" s="165"/>
      <c r="C797" s="166"/>
      <c r="D797" s="166"/>
      <c r="E797" s="166"/>
      <c r="F797" s="166"/>
    </row>
    <row r="798" spans="1:6">
      <c r="A798" s="165"/>
      <c r="B798" s="165"/>
      <c r="C798" s="166"/>
      <c r="D798" s="166"/>
      <c r="E798" s="166"/>
      <c r="F798" s="166"/>
    </row>
    <row r="799" spans="1:6">
      <c r="A799" s="165"/>
      <c r="B799" s="165"/>
      <c r="C799" s="166"/>
      <c r="D799" s="166"/>
      <c r="E799" s="166"/>
      <c r="F799" s="166"/>
    </row>
    <row r="800" spans="1:6">
      <c r="A800" s="165"/>
      <c r="B800" s="165"/>
      <c r="C800" s="166"/>
      <c r="D800" s="166"/>
      <c r="E800" s="166"/>
      <c r="F800" s="166"/>
    </row>
    <row r="801" spans="1:6">
      <c r="A801" s="165"/>
      <c r="B801" s="165"/>
      <c r="C801" s="166"/>
      <c r="D801" s="166"/>
      <c r="E801" s="166"/>
      <c r="F801" s="166"/>
    </row>
    <row r="802" spans="1:6">
      <c r="A802" s="165"/>
      <c r="B802" s="165"/>
      <c r="C802" s="166"/>
      <c r="D802" s="166"/>
      <c r="E802" s="166"/>
      <c r="F802" s="166"/>
    </row>
    <row r="803" spans="1:6">
      <c r="A803" s="165"/>
      <c r="B803" s="165"/>
      <c r="C803" s="166"/>
      <c r="D803" s="166"/>
      <c r="E803" s="166"/>
      <c r="F803" s="166"/>
    </row>
    <row r="804" spans="1:6">
      <c r="A804" s="165"/>
      <c r="B804" s="165"/>
      <c r="C804" s="166"/>
      <c r="D804" s="166"/>
      <c r="E804" s="166"/>
      <c r="F804" s="166"/>
    </row>
    <row r="805" spans="1:6">
      <c r="A805" s="165"/>
      <c r="B805" s="165"/>
      <c r="C805" s="166"/>
      <c r="D805" s="166"/>
      <c r="E805" s="166"/>
      <c r="F805" s="166"/>
    </row>
    <row r="806" spans="1:6">
      <c r="A806" s="165"/>
      <c r="B806" s="165"/>
      <c r="C806" s="166"/>
      <c r="D806" s="166"/>
      <c r="E806" s="166"/>
      <c r="F806" s="166"/>
    </row>
    <row r="807" spans="1:6">
      <c r="A807" s="165"/>
      <c r="B807" s="165"/>
      <c r="C807" s="166"/>
      <c r="D807" s="166"/>
      <c r="E807" s="166"/>
      <c r="F807" s="166"/>
    </row>
    <row r="808" spans="1:6">
      <c r="A808" s="165"/>
      <c r="B808" s="165"/>
      <c r="C808" s="166"/>
      <c r="D808" s="166"/>
      <c r="E808" s="166"/>
      <c r="F808" s="166"/>
    </row>
    <row r="809" spans="1:6">
      <c r="A809" s="165"/>
      <c r="B809" s="165"/>
      <c r="C809" s="166"/>
      <c r="D809" s="166"/>
      <c r="E809" s="166"/>
      <c r="F809" s="166"/>
    </row>
    <row r="810" spans="1:6">
      <c r="A810" s="165"/>
      <c r="B810" s="165"/>
      <c r="C810" s="166"/>
      <c r="D810" s="166"/>
      <c r="E810" s="166"/>
      <c r="F810" s="166"/>
    </row>
    <row r="811" spans="1:6">
      <c r="A811" s="165"/>
      <c r="B811" s="165"/>
      <c r="C811" s="166"/>
      <c r="D811" s="166"/>
      <c r="E811" s="166"/>
      <c r="F811" s="166"/>
    </row>
    <row r="812" spans="1:6">
      <c r="A812" s="165"/>
      <c r="B812" s="165"/>
      <c r="C812" s="166"/>
      <c r="D812" s="166"/>
      <c r="E812" s="166"/>
      <c r="F812" s="166"/>
    </row>
    <row r="813" spans="1:6">
      <c r="A813" s="165"/>
      <c r="B813" s="165"/>
      <c r="C813" s="166"/>
      <c r="D813" s="166"/>
      <c r="E813" s="166"/>
      <c r="F813" s="166"/>
    </row>
    <row r="814" spans="1:6">
      <c r="A814" s="165"/>
      <c r="B814" s="165"/>
      <c r="C814" s="166"/>
      <c r="D814" s="166"/>
      <c r="E814" s="166"/>
      <c r="F814" s="166"/>
    </row>
    <row r="815" spans="1:6">
      <c r="A815" s="165"/>
      <c r="B815" s="165"/>
      <c r="C815" s="166"/>
      <c r="D815" s="166"/>
      <c r="E815" s="166"/>
      <c r="F815" s="166"/>
    </row>
    <row r="816" spans="1:6">
      <c r="A816" s="165"/>
      <c r="B816" s="165"/>
      <c r="C816" s="166"/>
      <c r="D816" s="166"/>
      <c r="E816" s="166"/>
      <c r="F816" s="166"/>
    </row>
    <row r="817" spans="1:6">
      <c r="A817" s="165"/>
      <c r="B817" s="165"/>
      <c r="C817" s="166"/>
      <c r="D817" s="166"/>
      <c r="E817" s="166"/>
      <c r="F817" s="166"/>
    </row>
    <row r="818" spans="1:6">
      <c r="A818" s="165"/>
      <c r="B818" s="165"/>
      <c r="C818" s="166"/>
      <c r="D818" s="166"/>
      <c r="E818" s="166"/>
      <c r="F818" s="166"/>
    </row>
    <row r="819" spans="1:6">
      <c r="A819" s="165"/>
      <c r="B819" s="165"/>
      <c r="C819" s="166"/>
      <c r="D819" s="166"/>
      <c r="E819" s="166"/>
      <c r="F819" s="166"/>
    </row>
    <row r="820" spans="1:6">
      <c r="A820" s="165"/>
      <c r="B820" s="165"/>
      <c r="C820" s="166"/>
      <c r="D820" s="166"/>
      <c r="E820" s="166"/>
      <c r="F820" s="166"/>
    </row>
    <row r="821" spans="1:6">
      <c r="A821" s="165"/>
      <c r="B821" s="165"/>
      <c r="C821" s="166"/>
      <c r="D821" s="166"/>
      <c r="E821" s="166"/>
      <c r="F821" s="166"/>
    </row>
    <row r="822" spans="1:6">
      <c r="A822" s="165"/>
      <c r="B822" s="165"/>
      <c r="C822" s="166"/>
      <c r="D822" s="166"/>
      <c r="E822" s="166"/>
      <c r="F822" s="166"/>
    </row>
    <row r="823" spans="1:6">
      <c r="A823" s="165"/>
      <c r="B823" s="165"/>
      <c r="C823" s="166"/>
      <c r="D823" s="166"/>
      <c r="E823" s="166"/>
      <c r="F823" s="166"/>
    </row>
    <row r="824" spans="1:6">
      <c r="A824" s="165"/>
      <c r="B824" s="165"/>
      <c r="C824" s="166"/>
      <c r="D824" s="166"/>
      <c r="E824" s="166"/>
      <c r="F824" s="166"/>
    </row>
    <row r="825" spans="1:6">
      <c r="A825" s="165"/>
      <c r="B825" s="165"/>
      <c r="C825" s="166"/>
      <c r="D825" s="166"/>
      <c r="E825" s="166"/>
      <c r="F825" s="166"/>
    </row>
    <row r="826" spans="1:6">
      <c r="A826" s="165"/>
      <c r="B826" s="165"/>
      <c r="C826" s="166"/>
      <c r="D826" s="166"/>
      <c r="E826" s="166"/>
      <c r="F826" s="166"/>
    </row>
    <row r="827" spans="1:6">
      <c r="A827" s="165"/>
      <c r="B827" s="165"/>
      <c r="C827" s="166"/>
      <c r="D827" s="166"/>
      <c r="E827" s="166"/>
      <c r="F827" s="166"/>
    </row>
    <row r="828" spans="1:6">
      <c r="A828" s="165"/>
      <c r="B828" s="165"/>
      <c r="C828" s="166"/>
      <c r="D828" s="166"/>
      <c r="E828" s="166"/>
      <c r="F828" s="166"/>
    </row>
    <row r="829" spans="1:6">
      <c r="A829" s="165"/>
      <c r="B829" s="165"/>
      <c r="C829" s="166"/>
      <c r="D829" s="166"/>
      <c r="E829" s="166"/>
      <c r="F829" s="166"/>
    </row>
    <row r="830" spans="1:6">
      <c r="A830" s="165"/>
      <c r="B830" s="165"/>
      <c r="C830" s="166"/>
      <c r="D830" s="166"/>
      <c r="E830" s="166"/>
      <c r="F830" s="166"/>
    </row>
    <row r="831" spans="1:6">
      <c r="A831" s="165"/>
      <c r="B831" s="165"/>
      <c r="C831" s="166"/>
      <c r="D831" s="166"/>
      <c r="E831" s="166"/>
      <c r="F831" s="166"/>
    </row>
    <row r="832" spans="1:6">
      <c r="A832" s="165"/>
      <c r="B832" s="165"/>
      <c r="C832" s="166"/>
      <c r="D832" s="166"/>
      <c r="E832" s="166"/>
      <c r="F832" s="166"/>
    </row>
    <row r="833" spans="1:6">
      <c r="A833" s="165"/>
      <c r="B833" s="165"/>
      <c r="C833" s="166"/>
      <c r="D833" s="166"/>
      <c r="E833" s="166"/>
      <c r="F833" s="166"/>
    </row>
    <row r="834" spans="1:6">
      <c r="A834" s="165"/>
      <c r="B834" s="165"/>
      <c r="C834" s="166"/>
      <c r="D834" s="166"/>
      <c r="E834" s="166"/>
      <c r="F834" s="166"/>
    </row>
    <row r="835" spans="1:6">
      <c r="A835" s="165"/>
      <c r="B835" s="165"/>
      <c r="C835" s="166"/>
      <c r="D835" s="166"/>
      <c r="E835" s="166"/>
      <c r="F835" s="166"/>
    </row>
    <row r="836" spans="1:6">
      <c r="A836" s="165"/>
      <c r="B836" s="165"/>
      <c r="C836" s="166"/>
      <c r="D836" s="166"/>
      <c r="E836" s="166"/>
      <c r="F836" s="166"/>
    </row>
    <row r="837" spans="1:6">
      <c r="A837" s="165"/>
      <c r="B837" s="165"/>
      <c r="C837" s="166"/>
      <c r="D837" s="166"/>
      <c r="E837" s="166"/>
      <c r="F837" s="166"/>
    </row>
    <row r="838" spans="1:6">
      <c r="A838" s="165"/>
      <c r="B838" s="165"/>
      <c r="C838" s="166"/>
      <c r="D838" s="166"/>
      <c r="E838" s="166"/>
      <c r="F838" s="166"/>
    </row>
    <row r="839" spans="1:6">
      <c r="A839" s="165"/>
      <c r="B839" s="165"/>
      <c r="C839" s="166"/>
      <c r="D839" s="166"/>
      <c r="E839" s="166"/>
      <c r="F839" s="166"/>
    </row>
    <row r="840" spans="1:6">
      <c r="A840" s="165"/>
      <c r="B840" s="165"/>
      <c r="C840" s="166"/>
      <c r="D840" s="166"/>
      <c r="E840" s="166"/>
      <c r="F840" s="166"/>
    </row>
    <row r="841" spans="1:6">
      <c r="A841" s="165"/>
      <c r="B841" s="165"/>
      <c r="C841" s="166"/>
      <c r="D841" s="166"/>
      <c r="E841" s="166"/>
      <c r="F841" s="166"/>
    </row>
    <row r="842" spans="1:6">
      <c r="A842" s="165"/>
      <c r="B842" s="165"/>
      <c r="C842" s="166"/>
      <c r="D842" s="166"/>
      <c r="E842" s="166"/>
      <c r="F842" s="166"/>
    </row>
    <row r="843" spans="1:6">
      <c r="A843" s="165"/>
      <c r="B843" s="165"/>
      <c r="C843" s="166"/>
      <c r="D843" s="166"/>
      <c r="E843" s="166"/>
      <c r="F843" s="166"/>
    </row>
    <row r="844" spans="1:6">
      <c r="A844" s="165"/>
      <c r="B844" s="165"/>
      <c r="C844" s="166"/>
      <c r="D844" s="166"/>
      <c r="E844" s="166"/>
      <c r="F844" s="166"/>
    </row>
    <row r="845" spans="1:6">
      <c r="A845" s="165"/>
      <c r="B845" s="165"/>
      <c r="C845" s="166"/>
      <c r="D845" s="166"/>
      <c r="E845" s="166"/>
      <c r="F845" s="166"/>
    </row>
    <row r="846" spans="1:6">
      <c r="A846" s="165"/>
      <c r="B846" s="165"/>
      <c r="C846" s="166"/>
      <c r="D846" s="166"/>
      <c r="E846" s="166"/>
      <c r="F846" s="166"/>
    </row>
    <row r="847" spans="1:6">
      <c r="A847" s="165"/>
      <c r="B847" s="165"/>
      <c r="C847" s="166"/>
      <c r="D847" s="166"/>
      <c r="E847" s="166"/>
      <c r="F847" s="166"/>
    </row>
    <row r="848" spans="1:6">
      <c r="A848" s="165"/>
      <c r="B848" s="165"/>
      <c r="C848" s="166"/>
      <c r="D848" s="166"/>
      <c r="E848" s="166"/>
      <c r="F848" s="166"/>
    </row>
    <row r="849" spans="1:6">
      <c r="A849" s="165"/>
      <c r="B849" s="165"/>
      <c r="C849" s="166"/>
      <c r="D849" s="166"/>
      <c r="E849" s="166"/>
      <c r="F849" s="166"/>
    </row>
    <row r="850" spans="1:6">
      <c r="A850" s="165"/>
      <c r="B850" s="165"/>
      <c r="C850" s="166"/>
      <c r="D850" s="166"/>
      <c r="E850" s="166"/>
      <c r="F850" s="166"/>
    </row>
    <row r="851" spans="1:6">
      <c r="A851" s="165"/>
      <c r="B851" s="165"/>
      <c r="C851" s="166"/>
      <c r="D851" s="166"/>
      <c r="E851" s="166"/>
      <c r="F851" s="166"/>
    </row>
    <row r="852" spans="1:6">
      <c r="A852" s="165"/>
      <c r="B852" s="165"/>
      <c r="C852" s="166"/>
      <c r="D852" s="166"/>
      <c r="E852" s="166"/>
      <c r="F852" s="166"/>
    </row>
    <row r="853" spans="1:6">
      <c r="A853" s="165"/>
      <c r="B853" s="165"/>
      <c r="C853" s="166"/>
      <c r="D853" s="166"/>
      <c r="E853" s="166"/>
      <c r="F853" s="166"/>
    </row>
    <row r="854" spans="1:6">
      <c r="A854" s="165"/>
      <c r="B854" s="165"/>
      <c r="C854" s="166"/>
      <c r="D854" s="166"/>
      <c r="E854" s="166"/>
      <c r="F854" s="166"/>
    </row>
    <row r="855" spans="1:6">
      <c r="A855" s="165"/>
      <c r="B855" s="165"/>
      <c r="C855" s="166"/>
      <c r="D855" s="166"/>
      <c r="E855" s="166"/>
      <c r="F855" s="166"/>
    </row>
    <row r="856" spans="1:6">
      <c r="A856" s="165"/>
      <c r="B856" s="165"/>
      <c r="C856" s="166"/>
      <c r="D856" s="166"/>
      <c r="E856" s="166"/>
      <c r="F856" s="166"/>
    </row>
    <row r="857" spans="1:6">
      <c r="A857" s="165"/>
      <c r="B857" s="165"/>
      <c r="C857" s="166"/>
      <c r="D857" s="166"/>
      <c r="E857" s="166"/>
      <c r="F857" s="166"/>
    </row>
    <row r="858" spans="1:6">
      <c r="A858" s="165"/>
      <c r="B858" s="165"/>
      <c r="C858" s="166"/>
      <c r="D858" s="166"/>
      <c r="E858" s="166"/>
      <c r="F858" s="166"/>
    </row>
    <row r="859" spans="1:6">
      <c r="A859" s="165"/>
      <c r="B859" s="165"/>
      <c r="C859" s="166"/>
      <c r="D859" s="166"/>
      <c r="E859" s="166"/>
      <c r="F859" s="166"/>
    </row>
    <row r="860" spans="1:6">
      <c r="A860" s="165"/>
      <c r="B860" s="165"/>
      <c r="C860" s="166"/>
      <c r="D860" s="166"/>
      <c r="E860" s="166"/>
      <c r="F860" s="166"/>
    </row>
    <row r="861" spans="1:6">
      <c r="A861" s="165"/>
      <c r="B861" s="165"/>
      <c r="C861" s="166"/>
      <c r="D861" s="166"/>
      <c r="E861" s="166"/>
      <c r="F861" s="166"/>
    </row>
    <row r="862" spans="1:6">
      <c r="A862" s="165"/>
      <c r="B862" s="165"/>
      <c r="C862" s="166"/>
      <c r="D862" s="166"/>
      <c r="E862" s="166"/>
      <c r="F862" s="166"/>
    </row>
    <row r="863" spans="1:6">
      <c r="A863" s="165"/>
      <c r="B863" s="165"/>
      <c r="C863" s="166"/>
      <c r="D863" s="166"/>
      <c r="E863" s="166"/>
      <c r="F863" s="166"/>
    </row>
    <row r="864" spans="1:6">
      <c r="A864" s="165"/>
      <c r="B864" s="165"/>
      <c r="C864" s="166"/>
      <c r="D864" s="166"/>
      <c r="E864" s="166"/>
      <c r="F864" s="166"/>
    </row>
    <row r="865" spans="1:6">
      <c r="A865" s="165"/>
      <c r="B865" s="165"/>
      <c r="C865" s="166"/>
      <c r="D865" s="166"/>
      <c r="E865" s="166"/>
      <c r="F865" s="166"/>
    </row>
    <row r="866" spans="1:6">
      <c r="A866" s="165"/>
      <c r="B866" s="165"/>
      <c r="C866" s="166"/>
      <c r="D866" s="166"/>
      <c r="E866" s="166"/>
      <c r="F866" s="166"/>
    </row>
    <row r="867" spans="1:6">
      <c r="A867" s="165"/>
      <c r="B867" s="165"/>
      <c r="C867" s="166"/>
      <c r="D867" s="166"/>
      <c r="E867" s="166"/>
      <c r="F867" s="166"/>
    </row>
    <row r="868" spans="1:6">
      <c r="A868" s="165"/>
      <c r="B868" s="165"/>
      <c r="C868" s="166"/>
      <c r="D868" s="166"/>
      <c r="E868" s="166"/>
      <c r="F868" s="166"/>
    </row>
    <row r="869" spans="1:6">
      <c r="A869" s="165"/>
      <c r="B869" s="165"/>
      <c r="C869" s="166"/>
      <c r="D869" s="166"/>
      <c r="E869" s="166"/>
      <c r="F869" s="166"/>
    </row>
    <row r="870" spans="1:6">
      <c r="A870" s="165"/>
      <c r="B870" s="165"/>
      <c r="C870" s="166"/>
      <c r="D870" s="166"/>
      <c r="E870" s="166"/>
      <c r="F870" s="166"/>
    </row>
    <row r="871" spans="1:6">
      <c r="A871" s="165"/>
      <c r="B871" s="165"/>
      <c r="C871" s="166"/>
      <c r="D871" s="166"/>
      <c r="E871" s="166"/>
      <c r="F871" s="166"/>
    </row>
    <row r="872" spans="1:6">
      <c r="A872" s="165"/>
      <c r="B872" s="165"/>
      <c r="C872" s="166"/>
      <c r="D872" s="166"/>
      <c r="E872" s="166"/>
      <c r="F872" s="166"/>
    </row>
    <row r="873" spans="1:6">
      <c r="A873" s="165"/>
      <c r="B873" s="165"/>
      <c r="C873" s="166"/>
      <c r="D873" s="166"/>
      <c r="E873" s="166"/>
      <c r="F873" s="166"/>
    </row>
    <row r="874" spans="1:6">
      <c r="A874" s="165"/>
      <c r="B874" s="165"/>
      <c r="C874" s="166"/>
      <c r="D874" s="166"/>
      <c r="E874" s="166"/>
      <c r="F874" s="166"/>
    </row>
    <row r="875" spans="1:6">
      <c r="A875" s="165"/>
      <c r="B875" s="165"/>
      <c r="C875" s="166"/>
      <c r="D875" s="166"/>
      <c r="E875" s="166"/>
      <c r="F875" s="166"/>
    </row>
    <row r="876" spans="1:6">
      <c r="A876" s="165"/>
      <c r="B876" s="165"/>
      <c r="C876" s="166"/>
      <c r="D876" s="166"/>
      <c r="E876" s="166"/>
      <c r="F876" s="166"/>
    </row>
    <row r="877" spans="1:6">
      <c r="A877" s="165"/>
      <c r="B877" s="165"/>
      <c r="C877" s="166"/>
      <c r="D877" s="166"/>
      <c r="E877" s="166"/>
      <c r="F877" s="166"/>
    </row>
    <row r="878" spans="1:6">
      <c r="A878" s="165"/>
      <c r="B878" s="165"/>
      <c r="C878" s="166"/>
      <c r="D878" s="166"/>
      <c r="E878" s="166"/>
      <c r="F878" s="166"/>
    </row>
    <row r="879" spans="1:6">
      <c r="A879" s="165"/>
      <c r="B879" s="165"/>
      <c r="C879" s="166"/>
      <c r="D879" s="166"/>
      <c r="E879" s="166"/>
      <c r="F879" s="166"/>
    </row>
    <row r="880" spans="1:6">
      <c r="A880" s="165"/>
      <c r="B880" s="165"/>
      <c r="C880" s="166"/>
      <c r="D880" s="166"/>
      <c r="E880" s="166"/>
      <c r="F880" s="166"/>
    </row>
    <row r="881" spans="1:6">
      <c r="A881" s="165"/>
      <c r="B881" s="165"/>
      <c r="C881" s="166"/>
      <c r="D881" s="166"/>
      <c r="E881" s="166"/>
      <c r="F881" s="166"/>
    </row>
    <row r="882" spans="1:6">
      <c r="A882" s="165"/>
      <c r="B882" s="165"/>
      <c r="C882" s="166"/>
      <c r="D882" s="166"/>
      <c r="E882" s="166"/>
      <c r="F882" s="166"/>
    </row>
    <row r="883" spans="1:6">
      <c r="A883" s="165"/>
      <c r="B883" s="165"/>
      <c r="C883" s="166"/>
      <c r="D883" s="166"/>
      <c r="E883" s="166"/>
      <c r="F883" s="166"/>
    </row>
    <row r="884" spans="1:6">
      <c r="A884" s="165"/>
      <c r="B884" s="165"/>
      <c r="C884" s="166"/>
      <c r="D884" s="166"/>
      <c r="E884" s="166"/>
      <c r="F884" s="166"/>
    </row>
    <row r="885" spans="1:6">
      <c r="A885" s="165"/>
      <c r="B885" s="165"/>
      <c r="C885" s="166"/>
      <c r="D885" s="166"/>
      <c r="E885" s="166"/>
      <c r="F885" s="166"/>
    </row>
    <row r="886" spans="1:6">
      <c r="A886" s="165"/>
      <c r="B886" s="165"/>
      <c r="C886" s="166"/>
      <c r="D886" s="166"/>
      <c r="E886" s="166"/>
      <c r="F886" s="166"/>
    </row>
    <row r="887" spans="1:6">
      <c r="A887" s="165"/>
      <c r="B887" s="165"/>
      <c r="C887" s="166"/>
      <c r="D887" s="166"/>
      <c r="E887" s="166"/>
      <c r="F887" s="166"/>
    </row>
    <row r="888" spans="1:6">
      <c r="A888" s="165"/>
      <c r="B888" s="165"/>
      <c r="C888" s="166"/>
      <c r="D888" s="166"/>
      <c r="E888" s="166"/>
      <c r="F888" s="166"/>
    </row>
    <row r="889" spans="1:6">
      <c r="A889" s="165"/>
      <c r="B889" s="165"/>
      <c r="C889" s="166"/>
      <c r="D889" s="166"/>
      <c r="E889" s="166"/>
      <c r="F889" s="166"/>
    </row>
    <row r="890" spans="1:6">
      <c r="A890" s="165"/>
      <c r="B890" s="165"/>
      <c r="C890" s="166"/>
      <c r="D890" s="166"/>
      <c r="E890" s="166"/>
      <c r="F890" s="166"/>
    </row>
    <row r="891" spans="1:6">
      <c r="A891" s="165"/>
      <c r="B891" s="165"/>
      <c r="C891" s="166"/>
      <c r="D891" s="166"/>
      <c r="E891" s="166"/>
      <c r="F891" s="166"/>
    </row>
    <row r="892" spans="1:6">
      <c r="A892" s="165"/>
      <c r="B892" s="165"/>
      <c r="C892" s="166"/>
      <c r="D892" s="166"/>
      <c r="E892" s="166"/>
      <c r="F892" s="166"/>
    </row>
    <row r="893" spans="1:6">
      <c r="A893" s="165"/>
      <c r="B893" s="165"/>
      <c r="C893" s="166"/>
      <c r="D893" s="166"/>
      <c r="E893" s="166"/>
      <c r="F893" s="166"/>
    </row>
    <row r="894" spans="1:6">
      <c r="A894" s="165"/>
      <c r="B894" s="165"/>
      <c r="C894" s="166"/>
      <c r="D894" s="166"/>
      <c r="E894" s="166"/>
      <c r="F894" s="166"/>
    </row>
    <row r="895" spans="1:6">
      <c r="A895" s="165"/>
      <c r="B895" s="165"/>
      <c r="C895" s="166"/>
      <c r="D895" s="166"/>
      <c r="E895" s="166"/>
      <c r="F895" s="166"/>
    </row>
    <row r="896" spans="1:6">
      <c r="A896" s="165"/>
      <c r="B896" s="165"/>
      <c r="C896" s="166"/>
      <c r="D896" s="166"/>
      <c r="E896" s="166"/>
      <c r="F896" s="166"/>
    </row>
    <row r="897" spans="1:6">
      <c r="A897" s="165"/>
      <c r="B897" s="165"/>
      <c r="C897" s="166"/>
      <c r="D897" s="166"/>
      <c r="E897" s="166"/>
      <c r="F897" s="166"/>
    </row>
    <row r="898" spans="1:6">
      <c r="A898" s="165"/>
      <c r="B898" s="165"/>
      <c r="C898" s="166"/>
      <c r="D898" s="166"/>
      <c r="E898" s="166"/>
      <c r="F898" s="166"/>
    </row>
    <row r="899" spans="1:6">
      <c r="A899" s="165"/>
      <c r="B899" s="165"/>
      <c r="C899" s="166"/>
      <c r="D899" s="166"/>
      <c r="E899" s="166"/>
      <c r="F899" s="166"/>
    </row>
    <row r="900" spans="1:6">
      <c r="A900" s="165"/>
      <c r="B900" s="165"/>
      <c r="C900" s="166"/>
      <c r="D900" s="166"/>
      <c r="E900" s="166"/>
      <c r="F900" s="166"/>
    </row>
    <row r="901" spans="1:6">
      <c r="A901" s="165"/>
      <c r="B901" s="165"/>
      <c r="C901" s="166"/>
      <c r="D901" s="166"/>
      <c r="E901" s="166"/>
      <c r="F901" s="166"/>
    </row>
    <row r="902" spans="1:6">
      <c r="A902" s="165"/>
      <c r="B902" s="165"/>
      <c r="C902" s="166"/>
      <c r="D902" s="166"/>
      <c r="E902" s="166"/>
      <c r="F902" s="166"/>
    </row>
    <row r="903" spans="1:6">
      <c r="A903" s="165"/>
      <c r="B903" s="165"/>
      <c r="C903" s="166"/>
      <c r="D903" s="166"/>
      <c r="E903" s="166"/>
      <c r="F903" s="166"/>
    </row>
    <row r="904" spans="1:6">
      <c r="A904" s="165"/>
      <c r="B904" s="165"/>
      <c r="C904" s="166"/>
      <c r="D904" s="166"/>
      <c r="E904" s="166"/>
      <c r="F904" s="166"/>
    </row>
    <row r="905" spans="1:6">
      <c r="A905" s="165"/>
      <c r="B905" s="165"/>
      <c r="C905" s="166"/>
      <c r="D905" s="166"/>
      <c r="E905" s="166"/>
      <c r="F905" s="166"/>
    </row>
    <row r="906" spans="1:6">
      <c r="A906" s="165"/>
      <c r="B906" s="165"/>
      <c r="C906" s="166"/>
      <c r="D906" s="166"/>
      <c r="E906" s="166"/>
      <c r="F906" s="166"/>
    </row>
    <row r="907" spans="1:6">
      <c r="A907" s="165"/>
      <c r="B907" s="165"/>
      <c r="C907" s="166"/>
      <c r="D907" s="166"/>
      <c r="E907" s="166"/>
      <c r="F907" s="166"/>
    </row>
    <row r="908" spans="1:6">
      <c r="A908" s="165"/>
      <c r="B908" s="165"/>
      <c r="C908" s="166"/>
      <c r="D908" s="166"/>
      <c r="E908" s="166"/>
      <c r="F908" s="166"/>
    </row>
    <row r="909" spans="1:6">
      <c r="A909" s="165"/>
      <c r="B909" s="165"/>
      <c r="C909" s="166"/>
      <c r="D909" s="166"/>
      <c r="E909" s="166"/>
      <c r="F909" s="166"/>
    </row>
    <row r="910" spans="1:6">
      <c r="A910" s="165"/>
      <c r="B910" s="165"/>
      <c r="C910" s="166"/>
      <c r="D910" s="166"/>
      <c r="E910" s="166"/>
      <c r="F910" s="166"/>
    </row>
    <row r="911" spans="1:6">
      <c r="A911" s="165"/>
      <c r="B911" s="165"/>
      <c r="C911" s="166"/>
      <c r="D911" s="166"/>
      <c r="E911" s="166"/>
      <c r="F911" s="166"/>
    </row>
    <row r="912" spans="1:6">
      <c r="A912" s="165"/>
      <c r="B912" s="165"/>
      <c r="C912" s="166"/>
      <c r="D912" s="166"/>
      <c r="E912" s="166"/>
      <c r="F912" s="166"/>
    </row>
    <row r="913" spans="1:6">
      <c r="A913" s="165"/>
      <c r="B913" s="165"/>
      <c r="C913" s="166"/>
      <c r="D913" s="166"/>
      <c r="E913" s="166"/>
      <c r="F913" s="166"/>
    </row>
    <row r="914" spans="1:6">
      <c r="A914" s="165"/>
      <c r="B914" s="165"/>
      <c r="C914" s="166"/>
      <c r="D914" s="166"/>
      <c r="E914" s="166"/>
      <c r="F914" s="166"/>
    </row>
    <row r="915" spans="1:6">
      <c r="A915" s="165"/>
      <c r="B915" s="165"/>
      <c r="C915" s="166"/>
      <c r="D915" s="166"/>
      <c r="E915" s="166"/>
      <c r="F915" s="166"/>
    </row>
    <row r="916" spans="1:6">
      <c r="A916" s="165"/>
      <c r="B916" s="165"/>
      <c r="C916" s="166"/>
      <c r="D916" s="166"/>
      <c r="E916" s="166"/>
      <c r="F916" s="166"/>
    </row>
    <row r="917" spans="1:6">
      <c r="A917" s="165"/>
      <c r="B917" s="165"/>
      <c r="C917" s="166"/>
      <c r="D917" s="166"/>
      <c r="E917" s="166"/>
      <c r="F917" s="166"/>
    </row>
    <row r="918" spans="1:6">
      <c r="A918" s="165"/>
      <c r="B918" s="165"/>
      <c r="C918" s="166"/>
      <c r="D918" s="166"/>
      <c r="E918" s="166"/>
      <c r="F918" s="166"/>
    </row>
    <row r="919" spans="1:6">
      <c r="A919" s="165"/>
      <c r="B919" s="165"/>
      <c r="C919" s="166"/>
      <c r="D919" s="166"/>
      <c r="E919" s="166"/>
      <c r="F919" s="166"/>
    </row>
    <row r="920" spans="1:6">
      <c r="A920" s="165"/>
      <c r="B920" s="165"/>
      <c r="C920" s="166"/>
      <c r="D920" s="166"/>
      <c r="E920" s="166"/>
      <c r="F920" s="166"/>
    </row>
    <row r="921" spans="1:6">
      <c r="A921" s="165"/>
      <c r="B921" s="165"/>
      <c r="C921" s="166"/>
      <c r="D921" s="166"/>
      <c r="E921" s="166"/>
      <c r="F921" s="166"/>
    </row>
    <row r="922" spans="1:6">
      <c r="A922" s="165"/>
      <c r="B922" s="165"/>
      <c r="C922" s="166"/>
      <c r="D922" s="166"/>
      <c r="E922" s="166"/>
      <c r="F922" s="166"/>
    </row>
    <row r="923" spans="1:6">
      <c r="A923" s="165"/>
      <c r="B923" s="165"/>
      <c r="C923" s="166"/>
      <c r="D923" s="166"/>
      <c r="E923" s="166"/>
      <c r="F923" s="166"/>
    </row>
    <row r="924" spans="1:6">
      <c r="A924" s="165"/>
      <c r="B924" s="165"/>
      <c r="C924" s="166"/>
      <c r="D924" s="166"/>
      <c r="E924" s="166"/>
      <c r="F924" s="166"/>
    </row>
    <row r="925" spans="1:6">
      <c r="A925" s="165"/>
      <c r="B925" s="165"/>
      <c r="C925" s="166"/>
      <c r="D925" s="166"/>
      <c r="E925" s="166"/>
      <c r="F925" s="166"/>
    </row>
    <row r="926" spans="1:6">
      <c r="A926" s="165"/>
      <c r="B926" s="165"/>
      <c r="C926" s="166"/>
      <c r="D926" s="166"/>
      <c r="E926" s="166"/>
      <c r="F926" s="166"/>
    </row>
    <row r="927" spans="1:6">
      <c r="A927" s="165"/>
      <c r="B927" s="165"/>
      <c r="C927" s="166"/>
      <c r="D927" s="166"/>
      <c r="E927" s="166"/>
      <c r="F927" s="166"/>
    </row>
    <row r="928" spans="1:6">
      <c r="A928" s="165"/>
      <c r="B928" s="165"/>
      <c r="C928" s="166"/>
      <c r="D928" s="166"/>
      <c r="E928" s="166"/>
      <c r="F928" s="166"/>
    </row>
    <row r="929" spans="1:6">
      <c r="A929" s="165"/>
      <c r="B929" s="165"/>
      <c r="C929" s="166"/>
      <c r="D929" s="166"/>
      <c r="E929" s="166"/>
      <c r="F929" s="166"/>
    </row>
    <row r="930" spans="1:6">
      <c r="A930" s="165"/>
      <c r="B930" s="165"/>
      <c r="C930" s="166"/>
      <c r="D930" s="166"/>
      <c r="E930" s="166"/>
      <c r="F930" s="166"/>
    </row>
    <row r="931" spans="1:6">
      <c r="A931" s="165"/>
      <c r="B931" s="165"/>
      <c r="C931" s="166"/>
      <c r="D931" s="166"/>
      <c r="E931" s="166"/>
      <c r="F931" s="166"/>
    </row>
    <row r="932" spans="1:6">
      <c r="A932" s="165"/>
      <c r="B932" s="165"/>
      <c r="C932" s="166"/>
      <c r="D932" s="166"/>
      <c r="E932" s="166"/>
      <c r="F932" s="166"/>
    </row>
    <row r="933" spans="1:6">
      <c r="A933" s="165"/>
      <c r="B933" s="165"/>
      <c r="C933" s="166"/>
      <c r="D933" s="166"/>
      <c r="E933" s="166"/>
      <c r="F933" s="166"/>
    </row>
    <row r="934" spans="1:6">
      <c r="A934" s="165"/>
      <c r="B934" s="165"/>
      <c r="C934" s="166"/>
      <c r="D934" s="166"/>
      <c r="E934" s="166"/>
      <c r="F934" s="166"/>
    </row>
    <row r="935" spans="1:6">
      <c r="A935" s="165"/>
      <c r="B935" s="165"/>
      <c r="C935" s="166"/>
      <c r="D935" s="166"/>
      <c r="E935" s="166"/>
      <c r="F935" s="166"/>
    </row>
    <row r="936" spans="1:6">
      <c r="A936" s="165"/>
      <c r="B936" s="165"/>
      <c r="C936" s="166"/>
      <c r="D936" s="166"/>
      <c r="E936" s="166"/>
      <c r="F936" s="166"/>
    </row>
    <row r="937" spans="1:6">
      <c r="A937" s="165"/>
      <c r="B937" s="165"/>
      <c r="C937" s="166"/>
      <c r="D937" s="166"/>
      <c r="E937" s="166"/>
      <c r="F937" s="166"/>
    </row>
    <row r="938" spans="1:6">
      <c r="A938" s="165"/>
      <c r="B938" s="165"/>
      <c r="C938" s="166"/>
      <c r="D938" s="166"/>
      <c r="E938" s="166"/>
      <c r="F938" s="166"/>
    </row>
    <row r="939" spans="1:6">
      <c r="A939" s="165"/>
      <c r="B939" s="165"/>
      <c r="C939" s="166"/>
      <c r="D939" s="166"/>
      <c r="E939" s="166"/>
      <c r="F939" s="166"/>
    </row>
    <row r="940" spans="1:6">
      <c r="A940" s="165"/>
      <c r="B940" s="165"/>
      <c r="C940" s="166"/>
      <c r="D940" s="166"/>
      <c r="E940" s="166"/>
      <c r="F940" s="166"/>
    </row>
    <row r="941" spans="1:6">
      <c r="A941" s="165"/>
      <c r="B941" s="165"/>
      <c r="C941" s="166"/>
      <c r="D941" s="166"/>
      <c r="E941" s="166"/>
      <c r="F941" s="166"/>
    </row>
    <row r="942" spans="1:6">
      <c r="A942" s="165"/>
      <c r="B942" s="165"/>
      <c r="C942" s="166"/>
      <c r="D942" s="166"/>
      <c r="E942" s="166"/>
      <c r="F942" s="166"/>
    </row>
    <row r="943" spans="1:6">
      <c r="A943" s="165"/>
      <c r="B943" s="165"/>
      <c r="C943" s="166"/>
      <c r="D943" s="166"/>
      <c r="E943" s="166"/>
      <c r="F943" s="166"/>
    </row>
    <row r="944" spans="1:6">
      <c r="A944" s="165"/>
      <c r="B944" s="165"/>
      <c r="C944" s="166"/>
      <c r="D944" s="166"/>
      <c r="E944" s="166"/>
      <c r="F944" s="166"/>
    </row>
    <row r="945" spans="1:6">
      <c r="A945" s="165"/>
      <c r="B945" s="165"/>
      <c r="C945" s="166"/>
      <c r="D945" s="166"/>
      <c r="E945" s="166"/>
      <c r="F945" s="166"/>
    </row>
    <row r="946" spans="1:6">
      <c r="A946" s="165"/>
      <c r="B946" s="165"/>
      <c r="C946" s="166"/>
      <c r="D946" s="166"/>
      <c r="E946" s="166"/>
      <c r="F946" s="166"/>
    </row>
    <row r="947" spans="1:6">
      <c r="A947" s="165"/>
      <c r="B947" s="165"/>
      <c r="C947" s="166"/>
      <c r="D947" s="166"/>
      <c r="E947" s="166"/>
      <c r="F947" s="166"/>
    </row>
    <row r="948" spans="1:6">
      <c r="A948" s="165"/>
      <c r="B948" s="165"/>
      <c r="C948" s="166"/>
      <c r="D948" s="166"/>
      <c r="E948" s="166"/>
      <c r="F948" s="166"/>
    </row>
    <row r="949" spans="1:6">
      <c r="A949" s="165"/>
      <c r="B949" s="165"/>
      <c r="C949" s="166"/>
      <c r="D949" s="166"/>
      <c r="E949" s="166"/>
      <c r="F949" s="166"/>
    </row>
    <row r="950" spans="1:6">
      <c r="A950" s="165"/>
      <c r="B950" s="165"/>
      <c r="C950" s="166"/>
      <c r="D950" s="166"/>
      <c r="E950" s="166"/>
      <c r="F950" s="166"/>
    </row>
    <row r="951" spans="1:6">
      <c r="A951" s="165"/>
      <c r="B951" s="165"/>
      <c r="C951" s="166"/>
      <c r="D951" s="166"/>
      <c r="E951" s="166"/>
      <c r="F951" s="166"/>
    </row>
    <row r="952" spans="1:6">
      <c r="A952" s="165"/>
      <c r="B952" s="165"/>
      <c r="C952" s="166"/>
      <c r="D952" s="166"/>
      <c r="E952" s="166"/>
      <c r="F952" s="166"/>
    </row>
    <row r="953" spans="1:6">
      <c r="A953" s="165"/>
      <c r="B953" s="165"/>
      <c r="C953" s="166"/>
      <c r="D953" s="166"/>
      <c r="E953" s="166"/>
      <c r="F953" s="166"/>
    </row>
    <row r="954" spans="1:6">
      <c r="A954" s="165"/>
      <c r="B954" s="165"/>
      <c r="C954" s="166"/>
      <c r="D954" s="166"/>
      <c r="E954" s="166"/>
      <c r="F954" s="166"/>
    </row>
    <row r="955" spans="1:6">
      <c r="A955" s="165"/>
      <c r="B955" s="165"/>
      <c r="C955" s="166"/>
      <c r="D955" s="166"/>
      <c r="E955" s="166"/>
      <c r="F955" s="166"/>
    </row>
    <row r="956" spans="1:6">
      <c r="A956" s="165"/>
      <c r="B956" s="165"/>
      <c r="C956" s="166"/>
      <c r="D956" s="166"/>
      <c r="E956" s="166"/>
      <c r="F956" s="166"/>
    </row>
    <row r="957" spans="1:6">
      <c r="A957" s="165"/>
      <c r="B957" s="165"/>
      <c r="C957" s="166"/>
      <c r="D957" s="166"/>
      <c r="E957" s="166"/>
      <c r="F957" s="166"/>
    </row>
    <row r="958" spans="1:6">
      <c r="A958" s="165"/>
      <c r="B958" s="165"/>
      <c r="C958" s="166"/>
      <c r="D958" s="166"/>
      <c r="E958" s="166"/>
      <c r="F958" s="166"/>
    </row>
    <row r="959" spans="1:6">
      <c r="A959" s="165"/>
      <c r="B959" s="165"/>
      <c r="C959" s="166"/>
      <c r="D959" s="166"/>
      <c r="E959" s="166"/>
      <c r="F959" s="166"/>
    </row>
    <row r="960" spans="1:6">
      <c r="A960" s="165"/>
      <c r="B960" s="165"/>
      <c r="C960" s="166"/>
      <c r="D960" s="166"/>
      <c r="E960" s="166"/>
      <c r="F960" s="166"/>
    </row>
    <row r="961" spans="1:6">
      <c r="A961" s="165"/>
      <c r="B961" s="165"/>
      <c r="C961" s="166"/>
      <c r="D961" s="166"/>
      <c r="E961" s="166"/>
      <c r="F961" s="166"/>
    </row>
    <row r="962" spans="1:6">
      <c r="A962" s="165"/>
      <c r="B962" s="165"/>
      <c r="C962" s="166"/>
      <c r="D962" s="166"/>
      <c r="E962" s="166"/>
      <c r="F962" s="166"/>
    </row>
    <row r="963" spans="1:6">
      <c r="A963" s="165"/>
      <c r="B963" s="165"/>
      <c r="C963" s="166"/>
      <c r="D963" s="166"/>
      <c r="E963" s="166"/>
      <c r="F963" s="166"/>
    </row>
    <row r="964" spans="1:6">
      <c r="A964" s="165"/>
      <c r="B964" s="165"/>
      <c r="C964" s="166"/>
      <c r="D964" s="166"/>
      <c r="E964" s="166"/>
      <c r="F964" s="166"/>
    </row>
    <row r="965" spans="1:6">
      <c r="A965" s="165"/>
      <c r="B965" s="165"/>
      <c r="C965" s="166"/>
      <c r="D965" s="166"/>
      <c r="E965" s="166"/>
      <c r="F965" s="166"/>
    </row>
    <row r="966" spans="1:6">
      <c r="A966" s="165"/>
      <c r="B966" s="165"/>
      <c r="C966" s="166"/>
      <c r="D966" s="166"/>
      <c r="E966" s="166"/>
      <c r="F966" s="166"/>
    </row>
    <row r="967" spans="1:6">
      <c r="A967" s="165"/>
      <c r="B967" s="165"/>
      <c r="C967" s="166"/>
      <c r="D967" s="166"/>
      <c r="E967" s="166"/>
      <c r="F967" s="166"/>
    </row>
    <row r="968" spans="1:6">
      <c r="A968" s="165"/>
      <c r="B968" s="165"/>
      <c r="C968" s="166"/>
      <c r="D968" s="166"/>
      <c r="E968" s="166"/>
      <c r="F968" s="166"/>
    </row>
    <row r="969" spans="1:6">
      <c r="A969" s="165"/>
      <c r="B969" s="165"/>
      <c r="C969" s="166"/>
      <c r="D969" s="166"/>
      <c r="E969" s="166"/>
      <c r="F969" s="166"/>
    </row>
    <row r="970" spans="1:6">
      <c r="A970" s="165"/>
      <c r="B970" s="165"/>
      <c r="C970" s="166"/>
      <c r="D970" s="166"/>
      <c r="E970" s="166"/>
      <c r="F970" s="166"/>
    </row>
    <row r="971" spans="1:6">
      <c r="A971" s="165"/>
      <c r="B971" s="165"/>
      <c r="C971" s="166"/>
      <c r="D971" s="166"/>
      <c r="E971" s="166"/>
      <c r="F971" s="166"/>
    </row>
    <row r="972" spans="1:6">
      <c r="A972" s="165"/>
      <c r="B972" s="165"/>
      <c r="C972" s="166"/>
      <c r="D972" s="166"/>
      <c r="E972" s="166"/>
      <c r="F972" s="166"/>
    </row>
    <row r="973" spans="1:6">
      <c r="A973" s="165"/>
      <c r="B973" s="165"/>
      <c r="C973" s="166"/>
      <c r="D973" s="166"/>
      <c r="E973" s="166"/>
      <c r="F973" s="166"/>
    </row>
    <row r="974" spans="1:6">
      <c r="A974" s="165"/>
      <c r="B974" s="165"/>
      <c r="C974" s="166"/>
      <c r="D974" s="166"/>
      <c r="E974" s="166"/>
      <c r="F974" s="166"/>
    </row>
    <row r="975" spans="1:6">
      <c r="A975" s="165"/>
      <c r="B975" s="165"/>
      <c r="C975" s="166"/>
      <c r="D975" s="166"/>
      <c r="E975" s="166"/>
      <c r="F975" s="166"/>
    </row>
    <row r="976" spans="1:6">
      <c r="A976" s="165"/>
      <c r="B976" s="165"/>
      <c r="C976" s="166"/>
      <c r="D976" s="166"/>
      <c r="E976" s="166"/>
      <c r="F976" s="166"/>
    </row>
    <row r="977" spans="1:6">
      <c r="A977" s="165"/>
      <c r="B977" s="165"/>
      <c r="C977" s="166"/>
      <c r="D977" s="166"/>
      <c r="E977" s="166"/>
      <c r="F977" s="166"/>
    </row>
    <row r="978" spans="1:6">
      <c r="A978" s="165"/>
      <c r="B978" s="165"/>
      <c r="C978" s="166"/>
      <c r="D978" s="166"/>
      <c r="E978" s="166"/>
      <c r="F978" s="166"/>
    </row>
    <row r="979" spans="1:6">
      <c r="A979" s="165"/>
      <c r="B979" s="165"/>
      <c r="C979" s="166"/>
      <c r="D979" s="166"/>
      <c r="E979" s="166"/>
      <c r="F979" s="166"/>
    </row>
    <row r="980" spans="1:6">
      <c r="A980" s="165"/>
      <c r="B980" s="165"/>
      <c r="C980" s="166"/>
      <c r="D980" s="166"/>
      <c r="E980" s="166"/>
      <c r="F980" s="166"/>
    </row>
    <row r="981" spans="1:6">
      <c r="A981" s="165"/>
      <c r="B981" s="165"/>
      <c r="C981" s="166"/>
      <c r="D981" s="166"/>
      <c r="E981" s="166"/>
      <c r="F981" s="166"/>
    </row>
    <row r="982" spans="1:6">
      <c r="A982" s="165"/>
      <c r="B982" s="165"/>
      <c r="C982" s="166"/>
      <c r="D982" s="166"/>
      <c r="E982" s="166"/>
      <c r="F982" s="166"/>
    </row>
    <row r="983" spans="1:6">
      <c r="A983" s="165"/>
      <c r="B983" s="165"/>
      <c r="C983" s="166"/>
      <c r="D983" s="166"/>
      <c r="E983" s="166"/>
      <c r="F983" s="166"/>
    </row>
    <row r="984" spans="1:6">
      <c r="A984" s="165"/>
      <c r="B984" s="165"/>
      <c r="C984" s="166"/>
      <c r="D984" s="166"/>
      <c r="E984" s="166"/>
      <c r="F984" s="166"/>
    </row>
    <row r="985" spans="1:6">
      <c r="A985" s="165"/>
      <c r="B985" s="165"/>
      <c r="C985" s="166"/>
      <c r="D985" s="166"/>
      <c r="E985" s="166"/>
      <c r="F985" s="166"/>
    </row>
    <row r="986" spans="1:6">
      <c r="A986" s="165"/>
      <c r="B986" s="165"/>
      <c r="C986" s="166"/>
      <c r="D986" s="166"/>
      <c r="E986" s="166"/>
      <c r="F986" s="166"/>
    </row>
    <row r="987" spans="1:6">
      <c r="A987" s="165"/>
      <c r="B987" s="165"/>
      <c r="C987" s="166"/>
      <c r="D987" s="166"/>
      <c r="E987" s="166"/>
      <c r="F987" s="166"/>
    </row>
    <row r="988" spans="1:6">
      <c r="A988" s="165"/>
      <c r="B988" s="165"/>
      <c r="C988" s="166"/>
      <c r="D988" s="166"/>
      <c r="E988" s="166"/>
      <c r="F988" s="166"/>
    </row>
    <row r="989" spans="1:6">
      <c r="A989" s="165"/>
      <c r="B989" s="165"/>
      <c r="C989" s="166"/>
      <c r="D989" s="166"/>
      <c r="E989" s="166"/>
      <c r="F989" s="166"/>
    </row>
    <row r="990" spans="1:6">
      <c r="A990" s="165"/>
      <c r="B990" s="165"/>
      <c r="C990" s="166"/>
      <c r="D990" s="166"/>
      <c r="E990" s="166"/>
      <c r="F990" s="166"/>
    </row>
    <row r="991" spans="1:6">
      <c r="A991" s="165"/>
      <c r="B991" s="165"/>
      <c r="C991" s="166"/>
      <c r="D991" s="166"/>
      <c r="E991" s="166"/>
      <c r="F991" s="166"/>
    </row>
    <row r="992" spans="1:6">
      <c r="A992" s="165"/>
      <c r="B992" s="165"/>
      <c r="C992" s="166"/>
      <c r="D992" s="166"/>
      <c r="E992" s="166"/>
      <c r="F992" s="166"/>
    </row>
    <row r="993" spans="1:6">
      <c r="A993" s="165"/>
      <c r="B993" s="165"/>
      <c r="C993" s="166"/>
      <c r="D993" s="166"/>
      <c r="E993" s="166"/>
      <c r="F993" s="166"/>
    </row>
    <row r="994" spans="1:6">
      <c r="A994" s="165"/>
      <c r="B994" s="165"/>
      <c r="C994" s="166"/>
      <c r="D994" s="166"/>
      <c r="E994" s="166"/>
      <c r="F994" s="166"/>
    </row>
    <row r="995" spans="1:6">
      <c r="A995" s="165"/>
      <c r="B995" s="165"/>
      <c r="C995" s="166"/>
      <c r="D995" s="166"/>
      <c r="E995" s="166"/>
      <c r="F995" s="166"/>
    </row>
    <row r="996" spans="1:6">
      <c r="A996" s="165"/>
      <c r="B996" s="165"/>
      <c r="C996" s="166"/>
      <c r="D996" s="166"/>
      <c r="E996" s="166"/>
      <c r="F996" s="166"/>
    </row>
    <row r="997" spans="1:6">
      <c r="A997" s="165"/>
      <c r="B997" s="165"/>
      <c r="C997" s="166"/>
      <c r="D997" s="166"/>
      <c r="E997" s="166"/>
      <c r="F997" s="166"/>
    </row>
    <row r="998" spans="1:6">
      <c r="A998" s="165"/>
      <c r="B998" s="165"/>
      <c r="C998" s="166"/>
      <c r="D998" s="166"/>
      <c r="E998" s="166"/>
      <c r="F998" s="166"/>
    </row>
    <row r="999" spans="1:6">
      <c r="A999" s="165"/>
      <c r="B999" s="165"/>
      <c r="C999" s="166"/>
      <c r="D999" s="166"/>
      <c r="E999" s="166"/>
      <c r="F999" s="166"/>
    </row>
    <row r="1000" spans="1:6">
      <c r="A1000" s="165"/>
      <c r="B1000" s="165"/>
      <c r="C1000" s="166"/>
      <c r="D1000" s="166"/>
      <c r="E1000" s="166"/>
      <c r="F1000" s="166"/>
    </row>
    <row r="1001" spans="1:6">
      <c r="A1001" s="165"/>
      <c r="B1001" s="165"/>
      <c r="C1001" s="166"/>
      <c r="D1001" s="166"/>
      <c r="E1001" s="166"/>
      <c r="F1001" s="166"/>
    </row>
    <row r="1002" spans="1:6">
      <c r="A1002" s="165"/>
      <c r="B1002" s="165"/>
      <c r="C1002" s="166"/>
      <c r="D1002" s="166"/>
      <c r="E1002" s="166"/>
      <c r="F1002" s="166"/>
    </row>
    <row r="1003" spans="1:6">
      <c r="A1003" s="165"/>
      <c r="B1003" s="165"/>
      <c r="C1003" s="166"/>
      <c r="D1003" s="166"/>
      <c r="E1003" s="166"/>
      <c r="F1003" s="166"/>
    </row>
    <row r="1004" spans="1:6">
      <c r="A1004" s="165"/>
      <c r="B1004" s="165"/>
      <c r="C1004" s="166"/>
      <c r="D1004" s="166"/>
      <c r="E1004" s="166"/>
      <c r="F1004" s="166"/>
    </row>
    <row r="1005" spans="1:6">
      <c r="A1005" s="165"/>
      <c r="B1005" s="165"/>
      <c r="C1005" s="166"/>
      <c r="D1005" s="166"/>
      <c r="E1005" s="166"/>
      <c r="F1005" s="166"/>
    </row>
    <row r="1006" spans="1:6">
      <c r="A1006" s="165"/>
      <c r="B1006" s="165"/>
      <c r="C1006" s="166"/>
      <c r="D1006" s="166"/>
      <c r="E1006" s="166"/>
      <c r="F1006" s="166"/>
    </row>
    <row r="1007" spans="1:6">
      <c r="A1007" s="165"/>
      <c r="B1007" s="165"/>
      <c r="C1007" s="166"/>
      <c r="D1007" s="166"/>
      <c r="E1007" s="166"/>
      <c r="F1007" s="166"/>
    </row>
    <row r="1008" spans="1:6">
      <c r="A1008" s="165"/>
      <c r="B1008" s="165"/>
      <c r="C1008" s="166"/>
      <c r="D1008" s="166"/>
      <c r="E1008" s="166"/>
      <c r="F1008" s="166"/>
    </row>
    <row r="1009" spans="1:6">
      <c r="A1009" s="165"/>
      <c r="B1009" s="165"/>
      <c r="C1009" s="166"/>
      <c r="D1009" s="166"/>
      <c r="E1009" s="166"/>
      <c r="F1009" s="166"/>
    </row>
    <row r="1010" spans="1:6">
      <c r="A1010" s="165"/>
      <c r="B1010" s="165"/>
      <c r="C1010" s="166"/>
      <c r="D1010" s="166"/>
      <c r="E1010" s="166"/>
      <c r="F1010" s="166"/>
    </row>
    <row r="1011" spans="1:6">
      <c r="A1011" s="165"/>
      <c r="B1011" s="165"/>
      <c r="C1011" s="166"/>
      <c r="D1011" s="166"/>
      <c r="E1011" s="166"/>
      <c r="F1011" s="166"/>
    </row>
    <row r="1012" spans="1:6">
      <c r="A1012" s="165"/>
      <c r="B1012" s="165"/>
      <c r="C1012" s="166"/>
      <c r="D1012" s="166"/>
      <c r="E1012" s="166"/>
      <c r="F1012" s="166"/>
    </row>
    <row r="1013" spans="1:6">
      <c r="A1013" s="165"/>
      <c r="B1013" s="165"/>
      <c r="C1013" s="166"/>
      <c r="D1013" s="166"/>
      <c r="E1013" s="166"/>
      <c r="F1013" s="166"/>
    </row>
    <row r="1014" spans="1:6">
      <c r="A1014" s="165"/>
      <c r="B1014" s="165"/>
      <c r="C1014" s="166"/>
      <c r="D1014" s="166"/>
      <c r="E1014" s="166"/>
      <c r="F1014" s="166"/>
    </row>
    <row r="1015" spans="1:6">
      <c r="A1015" s="165"/>
      <c r="B1015" s="165"/>
      <c r="C1015" s="166"/>
      <c r="D1015" s="166"/>
      <c r="E1015" s="166"/>
      <c r="F1015" s="166"/>
    </row>
    <row r="1016" spans="1:6">
      <c r="A1016" s="165"/>
      <c r="B1016" s="165"/>
      <c r="C1016" s="166"/>
      <c r="D1016" s="166"/>
      <c r="E1016" s="166"/>
      <c r="F1016" s="166"/>
    </row>
    <row r="1017" spans="1:6">
      <c r="A1017" s="165"/>
      <c r="B1017" s="165"/>
      <c r="C1017" s="166"/>
      <c r="D1017" s="166"/>
      <c r="E1017" s="166"/>
      <c r="F1017" s="166"/>
    </row>
    <row r="1018" spans="1:6">
      <c r="A1018" s="165"/>
      <c r="B1018" s="165"/>
      <c r="C1018" s="166"/>
      <c r="D1018" s="166"/>
      <c r="E1018" s="166"/>
      <c r="F1018" s="166"/>
    </row>
    <row r="1019" spans="1:6">
      <c r="A1019" s="165"/>
      <c r="B1019" s="165"/>
      <c r="C1019" s="166"/>
      <c r="D1019" s="166"/>
      <c r="E1019" s="166"/>
      <c r="F1019" s="166"/>
    </row>
    <row r="1020" spans="1:6">
      <c r="A1020" s="165"/>
      <c r="B1020" s="165"/>
      <c r="C1020" s="166"/>
      <c r="D1020" s="166"/>
      <c r="E1020" s="166"/>
      <c r="F1020" s="166"/>
    </row>
    <row r="1021" spans="1:6">
      <c r="A1021" s="165"/>
      <c r="B1021" s="165"/>
      <c r="C1021" s="166"/>
      <c r="D1021" s="166"/>
      <c r="E1021" s="166"/>
      <c r="F1021" s="166"/>
    </row>
    <row r="1022" spans="1:6">
      <c r="A1022" s="165"/>
      <c r="B1022" s="165"/>
      <c r="C1022" s="166"/>
      <c r="D1022" s="166"/>
      <c r="E1022" s="166"/>
      <c r="F1022" s="166"/>
    </row>
    <row r="1023" spans="1:6">
      <c r="A1023" s="165"/>
      <c r="B1023" s="165"/>
      <c r="C1023" s="166"/>
      <c r="D1023" s="166"/>
      <c r="E1023" s="166"/>
      <c r="F1023" s="166"/>
    </row>
    <row r="1024" spans="1:6">
      <c r="A1024" s="165"/>
      <c r="B1024" s="165"/>
      <c r="C1024" s="166"/>
      <c r="D1024" s="166"/>
      <c r="E1024" s="166"/>
      <c r="F1024" s="166"/>
    </row>
    <row r="1025" spans="1:6">
      <c r="A1025" s="165"/>
      <c r="B1025" s="165"/>
      <c r="C1025" s="166"/>
      <c r="D1025" s="166"/>
      <c r="E1025" s="166"/>
      <c r="F1025" s="166"/>
    </row>
    <row r="1026" spans="1:6">
      <c r="A1026" s="165"/>
      <c r="B1026" s="165"/>
      <c r="C1026" s="166"/>
      <c r="D1026" s="166"/>
      <c r="E1026" s="166"/>
      <c r="F1026" s="166"/>
    </row>
    <row r="1027" spans="1:6">
      <c r="A1027" s="165"/>
      <c r="B1027" s="165"/>
      <c r="C1027" s="166"/>
      <c r="D1027" s="166"/>
      <c r="E1027" s="166"/>
      <c r="F1027" s="166"/>
    </row>
    <row r="1028" spans="1:6">
      <c r="A1028" s="165"/>
      <c r="B1028" s="165"/>
      <c r="C1028" s="166"/>
      <c r="D1028" s="166"/>
      <c r="E1028" s="166"/>
      <c r="F1028" s="166"/>
    </row>
    <row r="1029" spans="1:6">
      <c r="A1029" s="165"/>
      <c r="B1029" s="165"/>
      <c r="C1029" s="166"/>
      <c r="D1029" s="166"/>
      <c r="E1029" s="166"/>
      <c r="F1029" s="166"/>
    </row>
    <row r="1030" spans="1:6">
      <c r="A1030" s="165"/>
      <c r="B1030" s="165"/>
      <c r="C1030" s="166"/>
      <c r="D1030" s="166"/>
      <c r="E1030" s="166"/>
      <c r="F1030" s="166"/>
    </row>
    <row r="1031" spans="1:6">
      <c r="A1031" s="165"/>
      <c r="B1031" s="165"/>
      <c r="C1031" s="166"/>
      <c r="D1031" s="166"/>
      <c r="E1031" s="166"/>
      <c r="F1031" s="166"/>
    </row>
    <row r="1032" spans="1:6">
      <c r="A1032" s="165"/>
      <c r="B1032" s="165"/>
      <c r="C1032" s="166"/>
      <c r="D1032" s="166"/>
      <c r="E1032" s="166"/>
      <c r="F1032" s="166"/>
    </row>
    <row r="1033" spans="1:6">
      <c r="A1033" s="165"/>
      <c r="B1033" s="165"/>
      <c r="C1033" s="166"/>
      <c r="D1033" s="166"/>
      <c r="E1033" s="166"/>
      <c r="F1033" s="166"/>
    </row>
    <row r="1034" spans="1:6">
      <c r="A1034" s="165"/>
      <c r="B1034" s="165"/>
      <c r="C1034" s="166"/>
      <c r="D1034" s="166"/>
      <c r="E1034" s="166"/>
      <c r="F1034" s="166"/>
    </row>
    <row r="1035" spans="1:6">
      <c r="A1035" s="165"/>
      <c r="B1035" s="165"/>
      <c r="C1035" s="166"/>
      <c r="D1035" s="166"/>
      <c r="E1035" s="166"/>
      <c r="F1035" s="166"/>
    </row>
    <row r="1036" spans="1:6">
      <c r="A1036" s="165"/>
      <c r="B1036" s="165"/>
      <c r="C1036" s="166"/>
      <c r="D1036" s="166"/>
      <c r="E1036" s="166"/>
      <c r="F1036" s="166"/>
    </row>
    <row r="1037" spans="1:6">
      <c r="A1037" s="165"/>
      <c r="B1037" s="165"/>
      <c r="C1037" s="166"/>
      <c r="D1037" s="166"/>
      <c r="E1037" s="166"/>
      <c r="F1037" s="166"/>
    </row>
    <row r="1038" spans="1:6">
      <c r="A1038" s="165"/>
      <c r="B1038" s="165"/>
      <c r="C1038" s="166"/>
      <c r="D1038" s="166"/>
      <c r="E1038" s="166"/>
      <c r="F1038" s="166"/>
    </row>
    <row r="1039" spans="1:6">
      <c r="A1039" s="165"/>
      <c r="B1039" s="165"/>
      <c r="C1039" s="166"/>
      <c r="D1039" s="166"/>
      <c r="E1039" s="166"/>
      <c r="F1039" s="166"/>
    </row>
    <row r="1040" spans="1:6">
      <c r="A1040" s="165"/>
      <c r="B1040" s="165"/>
      <c r="C1040" s="166"/>
      <c r="D1040" s="166"/>
      <c r="E1040" s="166"/>
      <c r="F1040" s="166"/>
    </row>
    <row r="1041" spans="1:6">
      <c r="A1041" s="165"/>
      <c r="B1041" s="165"/>
      <c r="C1041" s="166"/>
      <c r="D1041" s="166"/>
      <c r="E1041" s="166"/>
      <c r="F1041" s="166"/>
    </row>
    <row r="1042" spans="1:6">
      <c r="A1042" s="165"/>
      <c r="B1042" s="165"/>
      <c r="C1042" s="166"/>
      <c r="D1042" s="166"/>
      <c r="E1042" s="166"/>
      <c r="F1042" s="166"/>
    </row>
    <row r="1043" spans="1:6">
      <c r="A1043" s="165"/>
      <c r="B1043" s="165"/>
      <c r="C1043" s="166"/>
      <c r="D1043" s="166"/>
      <c r="E1043" s="166"/>
      <c r="F1043" s="166"/>
    </row>
    <row r="1044" spans="1:6">
      <c r="A1044" s="165"/>
      <c r="B1044" s="165"/>
      <c r="C1044" s="166"/>
      <c r="D1044" s="166"/>
      <c r="E1044" s="166"/>
      <c r="F1044" s="166"/>
    </row>
    <row r="1045" spans="1:6">
      <c r="A1045" s="165"/>
      <c r="B1045" s="165"/>
      <c r="C1045" s="166"/>
      <c r="D1045" s="166"/>
      <c r="E1045" s="166"/>
      <c r="F1045" s="166"/>
    </row>
    <row r="1046" spans="1:6">
      <c r="A1046" s="165"/>
      <c r="B1046" s="165"/>
      <c r="C1046" s="166"/>
      <c r="D1046" s="166"/>
      <c r="E1046" s="166"/>
      <c r="F1046" s="166"/>
    </row>
    <row r="1047" spans="1:6">
      <c r="A1047" s="165"/>
      <c r="B1047" s="165"/>
      <c r="C1047" s="166"/>
      <c r="D1047" s="166"/>
      <c r="E1047" s="166"/>
      <c r="F1047" s="166"/>
    </row>
    <row r="1048" spans="1:6">
      <c r="A1048" s="165"/>
      <c r="B1048" s="165"/>
      <c r="C1048" s="166"/>
      <c r="D1048" s="166"/>
      <c r="E1048" s="166"/>
      <c r="F1048" s="166"/>
    </row>
    <row r="1049" spans="1:6">
      <c r="A1049" s="165"/>
      <c r="B1049" s="165"/>
      <c r="C1049" s="166"/>
      <c r="D1049" s="166"/>
      <c r="E1049" s="166"/>
      <c r="F1049" s="166"/>
    </row>
    <row r="1050" spans="1:6">
      <c r="A1050" s="165"/>
      <c r="B1050" s="165"/>
      <c r="C1050" s="166"/>
      <c r="D1050" s="166"/>
      <c r="E1050" s="166"/>
      <c r="F1050" s="166"/>
    </row>
    <row r="1051" spans="1:6">
      <c r="A1051" s="165"/>
      <c r="B1051" s="165"/>
      <c r="C1051" s="166"/>
      <c r="D1051" s="166"/>
      <c r="E1051" s="166"/>
      <c r="F1051" s="166"/>
    </row>
    <row r="1052" spans="1:6">
      <c r="A1052" s="165"/>
      <c r="B1052" s="165"/>
      <c r="C1052" s="166"/>
      <c r="D1052" s="166"/>
      <c r="E1052" s="166"/>
      <c r="F1052" s="166"/>
    </row>
    <row r="1053" spans="1:6">
      <c r="A1053" s="165"/>
      <c r="B1053" s="165"/>
      <c r="C1053" s="166"/>
      <c r="D1053" s="166"/>
      <c r="E1053" s="166"/>
      <c r="F1053" s="166"/>
    </row>
    <row r="1054" spans="1:6">
      <c r="A1054" s="165"/>
      <c r="B1054" s="165"/>
      <c r="C1054" s="166"/>
      <c r="D1054" s="166"/>
      <c r="E1054" s="166"/>
      <c r="F1054" s="166"/>
    </row>
    <row r="1055" spans="1:6">
      <c r="A1055" s="165"/>
      <c r="B1055" s="165"/>
      <c r="C1055" s="166"/>
      <c r="D1055" s="166"/>
      <c r="E1055" s="166"/>
      <c r="F1055" s="166"/>
    </row>
    <row r="1056" spans="1:6">
      <c r="A1056" s="165"/>
      <c r="B1056" s="165"/>
      <c r="C1056" s="166"/>
      <c r="D1056" s="166"/>
      <c r="E1056" s="166"/>
      <c r="F1056" s="166"/>
    </row>
    <row r="1057" spans="1:6">
      <c r="A1057" s="165"/>
      <c r="B1057" s="165"/>
      <c r="C1057" s="166"/>
      <c r="D1057" s="166"/>
      <c r="E1057" s="166"/>
      <c r="F1057" s="166"/>
    </row>
    <row r="1058" spans="1:6">
      <c r="A1058" s="165"/>
      <c r="B1058" s="165"/>
      <c r="C1058" s="166"/>
      <c r="D1058" s="166"/>
      <c r="E1058" s="166"/>
      <c r="F1058" s="166"/>
    </row>
    <row r="1059" spans="1:6">
      <c r="A1059" s="165"/>
      <c r="B1059" s="165"/>
      <c r="C1059" s="166"/>
      <c r="D1059" s="166"/>
      <c r="E1059" s="166"/>
      <c r="F1059" s="166"/>
    </row>
    <row r="1060" spans="1:6">
      <c r="A1060" s="165"/>
      <c r="B1060" s="165"/>
      <c r="C1060" s="166"/>
      <c r="D1060" s="166"/>
      <c r="E1060" s="166"/>
      <c r="F1060" s="166"/>
    </row>
    <row r="1061" spans="1:6">
      <c r="A1061" s="165"/>
      <c r="B1061" s="165"/>
      <c r="C1061" s="166"/>
      <c r="D1061" s="166"/>
      <c r="E1061" s="166"/>
      <c r="F1061" s="166"/>
    </row>
    <row r="1062" spans="1:6">
      <c r="A1062" s="165"/>
      <c r="B1062" s="165"/>
      <c r="C1062" s="166"/>
      <c r="D1062" s="166"/>
      <c r="E1062" s="166"/>
      <c r="F1062" s="166"/>
    </row>
    <row r="1063" spans="1:6">
      <c r="A1063" s="165"/>
      <c r="B1063" s="165"/>
      <c r="C1063" s="166"/>
      <c r="D1063" s="166"/>
      <c r="E1063" s="166"/>
      <c r="F1063" s="166"/>
    </row>
    <row r="1064" spans="1:6">
      <c r="A1064" s="165"/>
      <c r="B1064" s="165"/>
      <c r="C1064" s="166"/>
      <c r="D1064" s="166"/>
      <c r="E1064" s="166"/>
      <c r="F1064" s="166"/>
    </row>
    <row r="1065" spans="1:6">
      <c r="A1065" s="165"/>
      <c r="B1065" s="165"/>
      <c r="C1065" s="166"/>
      <c r="D1065" s="166"/>
      <c r="E1065" s="166"/>
      <c r="F1065" s="166"/>
    </row>
    <row r="1066" spans="1:6">
      <c r="A1066" s="165"/>
      <c r="B1066" s="165"/>
      <c r="C1066" s="166"/>
      <c r="D1066" s="166"/>
      <c r="E1066" s="166"/>
      <c r="F1066" s="166"/>
    </row>
    <row r="1067" spans="1:6">
      <c r="A1067" s="165"/>
      <c r="B1067" s="165"/>
      <c r="C1067" s="166"/>
      <c r="D1067" s="166"/>
      <c r="E1067" s="166"/>
      <c r="F1067" s="166"/>
    </row>
    <row r="1068" spans="1:6">
      <c r="A1068" s="165"/>
      <c r="B1068" s="165"/>
      <c r="C1068" s="166"/>
      <c r="D1068" s="166"/>
      <c r="E1068" s="166"/>
      <c r="F1068" s="166"/>
    </row>
    <row r="1069" spans="1:6">
      <c r="A1069" s="165"/>
      <c r="B1069" s="165"/>
      <c r="C1069" s="166"/>
      <c r="D1069" s="166"/>
      <c r="E1069" s="166"/>
      <c r="F1069" s="166"/>
    </row>
    <row r="1070" spans="1:6">
      <c r="A1070" s="165"/>
      <c r="B1070" s="165"/>
      <c r="C1070" s="166"/>
      <c r="D1070" s="166"/>
      <c r="E1070" s="166"/>
      <c r="F1070" s="166"/>
    </row>
    <row r="1071" spans="1:6">
      <c r="A1071" s="165"/>
      <c r="B1071" s="165"/>
      <c r="C1071" s="166"/>
      <c r="D1071" s="166"/>
      <c r="E1071" s="166"/>
      <c r="F1071" s="166"/>
    </row>
    <row r="1072" spans="1:6">
      <c r="A1072" s="165"/>
      <c r="B1072" s="165"/>
      <c r="C1072" s="166"/>
      <c r="D1072" s="166"/>
      <c r="E1072" s="166"/>
      <c r="F1072" s="166"/>
    </row>
    <row r="1073" spans="1:6">
      <c r="A1073" s="165"/>
      <c r="B1073" s="165"/>
      <c r="C1073" s="166"/>
      <c r="D1073" s="166"/>
      <c r="E1073" s="166"/>
      <c r="F1073" s="166"/>
    </row>
    <row r="1074" spans="1:6">
      <c r="A1074" s="165"/>
      <c r="B1074" s="165"/>
      <c r="C1074" s="166"/>
      <c r="D1074" s="166"/>
      <c r="E1074" s="166"/>
      <c r="F1074" s="166"/>
    </row>
    <row r="1075" spans="1:6">
      <c r="A1075" s="165"/>
      <c r="B1075" s="165"/>
      <c r="C1075" s="166"/>
      <c r="D1075" s="166"/>
      <c r="E1075" s="166"/>
      <c r="F1075" s="166"/>
    </row>
    <row r="1076" spans="1:6">
      <c r="A1076" s="165"/>
      <c r="B1076" s="165"/>
      <c r="C1076" s="166"/>
      <c r="D1076" s="166"/>
      <c r="E1076" s="166"/>
      <c r="F1076" s="166"/>
    </row>
    <row r="1077" spans="1:6">
      <c r="A1077" s="165"/>
      <c r="B1077" s="165"/>
      <c r="C1077" s="166"/>
      <c r="D1077" s="166"/>
      <c r="E1077" s="166"/>
      <c r="F1077" s="166"/>
    </row>
    <row r="1078" spans="1:6">
      <c r="A1078" s="165"/>
      <c r="B1078" s="165"/>
      <c r="C1078" s="166"/>
      <c r="D1078" s="166"/>
      <c r="E1078" s="166"/>
      <c r="F1078" s="166"/>
    </row>
    <row r="1079" spans="1:6">
      <c r="A1079" s="165"/>
      <c r="B1079" s="165"/>
      <c r="C1079" s="166"/>
      <c r="D1079" s="166"/>
      <c r="E1079" s="166"/>
      <c r="F1079" s="166"/>
    </row>
    <row r="1080" spans="1:6">
      <c r="A1080" s="165"/>
      <c r="B1080" s="165"/>
      <c r="C1080" s="166"/>
      <c r="D1080" s="166"/>
      <c r="E1080" s="166"/>
      <c r="F1080" s="166"/>
    </row>
    <row r="1081" spans="1:6">
      <c r="A1081" s="165"/>
      <c r="B1081" s="165"/>
      <c r="C1081" s="166"/>
      <c r="D1081" s="166"/>
      <c r="E1081" s="166"/>
      <c r="F1081" s="166"/>
    </row>
    <row r="1082" spans="1:6">
      <c r="A1082" s="165"/>
      <c r="B1082" s="165"/>
      <c r="C1082" s="166"/>
      <c r="D1082" s="166"/>
      <c r="E1082" s="166"/>
      <c r="F1082" s="166"/>
    </row>
    <row r="1083" spans="1:6">
      <c r="A1083" s="165"/>
      <c r="B1083" s="165"/>
      <c r="C1083" s="166"/>
      <c r="D1083" s="166"/>
      <c r="E1083" s="166"/>
      <c r="F1083" s="166"/>
    </row>
    <row r="1084" spans="1:6">
      <c r="A1084" s="165"/>
      <c r="B1084" s="165"/>
      <c r="C1084" s="166"/>
      <c r="D1084" s="166"/>
      <c r="E1084" s="166"/>
      <c r="F1084" s="166"/>
    </row>
    <row r="1085" spans="1:6">
      <c r="A1085" s="165"/>
      <c r="B1085" s="165"/>
      <c r="C1085" s="166"/>
      <c r="D1085" s="166"/>
      <c r="E1085" s="166"/>
      <c r="F1085" s="166"/>
    </row>
    <row r="1086" spans="1:6">
      <c r="A1086" s="165"/>
      <c r="B1086" s="165"/>
      <c r="C1086" s="166"/>
      <c r="D1086" s="166"/>
      <c r="E1086" s="166"/>
      <c r="F1086" s="166"/>
    </row>
    <row r="1087" spans="1:6">
      <c r="A1087" s="165"/>
      <c r="B1087" s="165"/>
      <c r="C1087" s="166"/>
      <c r="D1087" s="166"/>
      <c r="E1087" s="166"/>
      <c r="F1087" s="166"/>
    </row>
    <row r="1088" spans="1:6">
      <c r="A1088" s="165"/>
      <c r="B1088" s="165"/>
      <c r="C1088" s="166"/>
      <c r="D1088" s="166"/>
      <c r="E1088" s="166"/>
      <c r="F1088" s="166"/>
    </row>
    <row r="1089" spans="1:6">
      <c r="A1089" s="165"/>
      <c r="B1089" s="165"/>
      <c r="C1089" s="166"/>
      <c r="D1089" s="166"/>
      <c r="E1089" s="166"/>
      <c r="F1089" s="166"/>
    </row>
    <row r="1090" spans="1:6">
      <c r="A1090" s="165"/>
      <c r="B1090" s="165"/>
      <c r="C1090" s="166"/>
      <c r="D1090" s="166"/>
      <c r="E1090" s="166"/>
      <c r="F1090" s="166"/>
    </row>
    <row r="1091" spans="1:6">
      <c r="A1091" s="165"/>
      <c r="B1091" s="165"/>
      <c r="C1091" s="166"/>
      <c r="D1091" s="166"/>
      <c r="E1091" s="166"/>
      <c r="F1091" s="166"/>
    </row>
    <row r="1092" spans="1:6">
      <c r="A1092" s="165"/>
      <c r="B1092" s="165"/>
      <c r="C1092" s="166"/>
      <c r="D1092" s="166"/>
      <c r="E1092" s="166"/>
      <c r="F1092" s="166"/>
    </row>
    <row r="1093" spans="1:6">
      <c r="A1093" s="165"/>
      <c r="B1093" s="165"/>
      <c r="C1093" s="166"/>
      <c r="D1093" s="166"/>
      <c r="E1093" s="166"/>
      <c r="F1093" s="166"/>
    </row>
    <row r="1094" spans="1:6">
      <c r="A1094" s="165"/>
      <c r="B1094" s="165"/>
      <c r="C1094" s="166"/>
      <c r="D1094" s="166"/>
      <c r="E1094" s="166"/>
      <c r="F1094" s="166"/>
    </row>
    <row r="1095" spans="1:6">
      <c r="A1095" s="165"/>
      <c r="B1095" s="165"/>
      <c r="C1095" s="166"/>
      <c r="D1095" s="166"/>
      <c r="E1095" s="166"/>
      <c r="F1095" s="166"/>
    </row>
    <row r="1096" spans="1:6">
      <c r="A1096" s="165"/>
      <c r="B1096" s="165"/>
      <c r="C1096" s="166"/>
      <c r="D1096" s="166"/>
      <c r="E1096" s="166"/>
      <c r="F1096" s="166"/>
    </row>
    <row r="1097" spans="1:6">
      <c r="A1097" s="165"/>
      <c r="B1097" s="165"/>
      <c r="C1097" s="166"/>
      <c r="D1097" s="166"/>
      <c r="E1097" s="166"/>
      <c r="F1097" s="166"/>
    </row>
    <row r="1098" spans="1:6">
      <c r="A1098" s="165"/>
      <c r="B1098" s="165"/>
      <c r="C1098" s="166"/>
      <c r="D1098" s="166"/>
      <c r="E1098" s="166"/>
      <c r="F1098" s="166"/>
    </row>
    <row r="1099" spans="1:6">
      <c r="A1099" s="165"/>
      <c r="B1099" s="165"/>
      <c r="C1099" s="166"/>
      <c r="D1099" s="166"/>
      <c r="E1099" s="166"/>
      <c r="F1099" s="166"/>
    </row>
    <row r="1100" spans="1:6">
      <c r="A1100" s="165"/>
      <c r="B1100" s="165"/>
      <c r="C1100" s="166"/>
      <c r="D1100" s="166"/>
      <c r="E1100" s="166"/>
      <c r="F1100" s="166"/>
    </row>
    <row r="1101" spans="1:6">
      <c r="A1101" s="165"/>
      <c r="B1101" s="165"/>
      <c r="C1101" s="166"/>
      <c r="D1101" s="166"/>
      <c r="E1101" s="166"/>
      <c r="F1101" s="166"/>
    </row>
    <row r="1102" spans="1:6">
      <c r="A1102" s="165"/>
      <c r="B1102" s="165"/>
      <c r="C1102" s="166"/>
      <c r="D1102" s="166"/>
      <c r="E1102" s="166"/>
      <c r="F1102" s="166"/>
    </row>
    <row r="1103" spans="1:6">
      <c r="A1103" s="165"/>
      <c r="B1103" s="165"/>
      <c r="C1103" s="166"/>
      <c r="D1103" s="166"/>
      <c r="E1103" s="166"/>
      <c r="F1103" s="166"/>
    </row>
    <row r="1104" spans="1:6">
      <c r="A1104" s="165"/>
      <c r="B1104" s="165"/>
      <c r="C1104" s="166"/>
      <c r="D1104" s="166"/>
      <c r="E1104" s="166"/>
      <c r="F1104" s="166"/>
    </row>
    <row r="1105" spans="1:6">
      <c r="A1105" s="165"/>
      <c r="B1105" s="165"/>
      <c r="C1105" s="166"/>
      <c r="D1105" s="166"/>
      <c r="E1105" s="166"/>
      <c r="F1105" s="166"/>
    </row>
    <row r="1106" spans="1:6">
      <c r="A1106" s="165"/>
      <c r="B1106" s="165"/>
      <c r="C1106" s="166"/>
      <c r="D1106" s="166"/>
      <c r="E1106" s="166"/>
      <c r="F1106" s="166"/>
    </row>
    <row r="1107" spans="1:6">
      <c r="A1107" s="165"/>
      <c r="B1107" s="165"/>
      <c r="C1107" s="166"/>
      <c r="D1107" s="166"/>
      <c r="E1107" s="166"/>
      <c r="F1107" s="166"/>
    </row>
    <row r="1108" spans="1:6">
      <c r="A1108" s="165"/>
      <c r="B1108" s="165"/>
      <c r="C1108" s="166"/>
      <c r="D1108" s="166"/>
      <c r="E1108" s="166"/>
      <c r="F1108" s="166"/>
    </row>
    <row r="1109" spans="1:6">
      <c r="A1109" s="165"/>
      <c r="B1109" s="165"/>
      <c r="C1109" s="166"/>
      <c r="D1109" s="166"/>
      <c r="E1109" s="166"/>
      <c r="F1109" s="166"/>
    </row>
    <row r="1110" spans="1:6">
      <c r="A1110" s="165"/>
      <c r="B1110" s="165"/>
      <c r="C1110" s="166"/>
      <c r="D1110" s="166"/>
      <c r="E1110" s="166"/>
      <c r="F1110" s="166"/>
    </row>
    <row r="1111" spans="1:6">
      <c r="A1111" s="165"/>
      <c r="B1111" s="165"/>
      <c r="C1111" s="166"/>
      <c r="D1111" s="166"/>
      <c r="E1111" s="166"/>
      <c r="F1111" s="166"/>
    </row>
    <row r="1112" spans="1:6">
      <c r="A1112" s="165"/>
      <c r="B1112" s="165"/>
      <c r="C1112" s="166"/>
      <c r="D1112" s="166"/>
      <c r="E1112" s="166"/>
      <c r="F1112" s="166"/>
    </row>
    <row r="1113" spans="1:6">
      <c r="A1113" s="165"/>
      <c r="B1113" s="165"/>
      <c r="C1113" s="166"/>
      <c r="D1113" s="166"/>
      <c r="E1113" s="166"/>
      <c r="F1113" s="166"/>
    </row>
    <row r="1114" spans="1:6">
      <c r="A1114" s="165"/>
      <c r="B1114" s="165"/>
      <c r="C1114" s="166"/>
      <c r="D1114" s="166"/>
      <c r="E1114" s="166"/>
      <c r="F1114" s="166"/>
    </row>
    <row r="1115" spans="1:6">
      <c r="A1115" s="165"/>
      <c r="B1115" s="165"/>
      <c r="C1115" s="166"/>
      <c r="D1115" s="166"/>
      <c r="E1115" s="166"/>
      <c r="F1115" s="166"/>
    </row>
    <row r="1116" spans="1:6">
      <c r="A1116" s="165"/>
      <c r="B1116" s="165"/>
      <c r="C1116" s="166"/>
      <c r="D1116" s="166"/>
      <c r="E1116" s="166"/>
      <c r="F1116" s="166"/>
    </row>
    <row r="1117" spans="1:6">
      <c r="A1117" s="165"/>
      <c r="B1117" s="165"/>
      <c r="C1117" s="166"/>
      <c r="D1117" s="166"/>
      <c r="E1117" s="166"/>
      <c r="F1117" s="166"/>
    </row>
    <row r="1118" spans="1:6">
      <c r="A1118" s="165"/>
      <c r="B1118" s="165"/>
      <c r="C1118" s="166"/>
      <c r="D1118" s="166"/>
      <c r="E1118" s="166"/>
      <c r="F1118" s="166"/>
    </row>
    <row r="1119" spans="1:6">
      <c r="A1119" s="165"/>
      <c r="B1119" s="165"/>
      <c r="C1119" s="166"/>
      <c r="D1119" s="166"/>
      <c r="E1119" s="166"/>
      <c r="F1119" s="166"/>
    </row>
    <row r="1120" spans="1:6">
      <c r="A1120" s="165"/>
      <c r="B1120" s="165"/>
      <c r="C1120" s="166"/>
      <c r="D1120" s="166"/>
      <c r="E1120" s="166"/>
      <c r="F1120" s="166"/>
    </row>
    <row r="1121" spans="1:6">
      <c r="A1121" s="165"/>
      <c r="B1121" s="165"/>
      <c r="C1121" s="166"/>
      <c r="D1121" s="166"/>
      <c r="E1121" s="166"/>
      <c r="F1121" s="166"/>
    </row>
    <row r="1122" spans="1:6">
      <c r="A1122" s="165"/>
      <c r="B1122" s="165"/>
      <c r="C1122" s="166"/>
      <c r="D1122" s="166"/>
      <c r="E1122" s="166"/>
      <c r="F1122" s="166"/>
    </row>
    <row r="1123" spans="1:6">
      <c r="A1123" s="165"/>
      <c r="B1123" s="165"/>
      <c r="C1123" s="166"/>
      <c r="D1123" s="166"/>
      <c r="E1123" s="166"/>
      <c r="F1123" s="166"/>
    </row>
    <row r="1124" spans="1:6">
      <c r="A1124" s="165"/>
      <c r="B1124" s="165"/>
      <c r="C1124" s="166"/>
      <c r="D1124" s="166"/>
      <c r="E1124" s="166"/>
      <c r="F1124" s="166"/>
    </row>
    <row r="1125" spans="1:6">
      <c r="A1125" s="165"/>
      <c r="B1125" s="165"/>
      <c r="C1125" s="166"/>
      <c r="D1125" s="166"/>
      <c r="E1125" s="166"/>
      <c r="F1125" s="166"/>
    </row>
    <row r="1126" spans="1:6">
      <c r="A1126" s="165"/>
      <c r="B1126" s="165"/>
      <c r="C1126" s="166"/>
      <c r="D1126" s="166"/>
      <c r="E1126" s="166"/>
      <c r="F1126" s="166"/>
    </row>
    <row r="1127" spans="1:6">
      <c r="A1127" s="165"/>
      <c r="B1127" s="165"/>
      <c r="C1127" s="166"/>
      <c r="D1127" s="166"/>
      <c r="E1127" s="166"/>
      <c r="F1127" s="166"/>
    </row>
    <row r="1128" spans="1:6">
      <c r="A1128" s="165"/>
      <c r="B1128" s="165"/>
      <c r="C1128" s="166"/>
      <c r="D1128" s="166"/>
      <c r="E1128" s="166"/>
      <c r="F1128" s="166"/>
    </row>
    <row r="1129" spans="1:6">
      <c r="A1129" s="165"/>
      <c r="B1129" s="165"/>
      <c r="C1129" s="166"/>
      <c r="D1129" s="166"/>
      <c r="E1129" s="166"/>
      <c r="F1129" s="166"/>
    </row>
    <row r="1130" spans="1:6">
      <c r="A1130" s="165"/>
      <c r="B1130" s="165"/>
      <c r="C1130" s="166"/>
      <c r="D1130" s="166"/>
      <c r="E1130" s="166"/>
      <c r="F1130" s="166"/>
    </row>
    <row r="1131" spans="1:6">
      <c r="A1131" s="165"/>
      <c r="B1131" s="165"/>
      <c r="C1131" s="166"/>
      <c r="D1131" s="166"/>
      <c r="E1131" s="166"/>
      <c r="F1131" s="166"/>
    </row>
    <row r="1132" spans="1:6">
      <c r="A1132" s="165"/>
      <c r="B1132" s="165"/>
      <c r="C1132" s="166"/>
      <c r="D1132" s="166"/>
      <c r="E1132" s="166"/>
      <c r="F1132" s="166"/>
    </row>
    <row r="1133" spans="1:6">
      <c r="A1133" s="165"/>
      <c r="B1133" s="165"/>
      <c r="C1133" s="166"/>
      <c r="D1133" s="166"/>
      <c r="E1133" s="166"/>
      <c r="F1133" s="166"/>
    </row>
    <row r="1134" spans="1:6">
      <c r="A1134" s="165"/>
      <c r="B1134" s="165"/>
      <c r="C1134" s="166"/>
      <c r="D1134" s="166"/>
      <c r="E1134" s="166"/>
      <c r="F1134" s="166"/>
    </row>
    <row r="1135" spans="1:6">
      <c r="A1135" s="165"/>
      <c r="B1135" s="165"/>
      <c r="C1135" s="166"/>
      <c r="D1135" s="166"/>
      <c r="E1135" s="166"/>
      <c r="F1135" s="166"/>
    </row>
    <row r="1136" spans="1:6">
      <c r="A1136" s="165"/>
      <c r="B1136" s="165"/>
      <c r="C1136" s="166"/>
      <c r="D1136" s="166"/>
      <c r="E1136" s="166"/>
      <c r="F1136" s="166"/>
    </row>
    <row r="1137" spans="1:6">
      <c r="A1137" s="165"/>
      <c r="B1137" s="165"/>
      <c r="C1137" s="166"/>
      <c r="D1137" s="166"/>
      <c r="E1137" s="166"/>
      <c r="F1137" s="166"/>
    </row>
    <row r="1138" spans="1:6">
      <c r="A1138" s="165"/>
      <c r="B1138" s="165"/>
      <c r="C1138" s="166"/>
      <c r="D1138" s="166"/>
      <c r="E1138" s="166"/>
      <c r="F1138" s="166"/>
    </row>
    <row r="1139" spans="1:6">
      <c r="A1139" s="165"/>
      <c r="B1139" s="165"/>
      <c r="C1139" s="166"/>
      <c r="D1139" s="166"/>
      <c r="E1139" s="166"/>
      <c r="F1139" s="166"/>
    </row>
    <row r="1140" spans="1:6">
      <c r="A1140" s="165"/>
      <c r="B1140" s="165"/>
      <c r="C1140" s="166"/>
      <c r="D1140" s="166"/>
      <c r="E1140" s="166"/>
      <c r="F1140" s="166"/>
    </row>
    <row r="1141" spans="1:6">
      <c r="A1141" s="165"/>
      <c r="B1141" s="165"/>
      <c r="C1141" s="166"/>
      <c r="D1141" s="166"/>
      <c r="E1141" s="166"/>
      <c r="F1141" s="166"/>
    </row>
    <row r="1142" spans="1:6">
      <c r="A1142" s="165"/>
      <c r="B1142" s="165"/>
      <c r="C1142" s="166"/>
      <c r="D1142" s="166"/>
      <c r="E1142" s="166"/>
      <c r="F1142" s="166"/>
    </row>
    <row r="1143" spans="1:6">
      <c r="A1143" s="165"/>
      <c r="B1143" s="165"/>
      <c r="C1143" s="166"/>
      <c r="D1143" s="166"/>
      <c r="E1143" s="166"/>
      <c r="F1143" s="166"/>
    </row>
    <row r="1144" spans="1:6">
      <c r="A1144" s="165"/>
      <c r="B1144" s="165"/>
      <c r="C1144" s="166"/>
      <c r="D1144" s="166"/>
      <c r="E1144" s="166"/>
      <c r="F1144" s="166"/>
    </row>
    <row r="1145" spans="1:6">
      <c r="A1145" s="165"/>
      <c r="B1145" s="165"/>
      <c r="C1145" s="166"/>
      <c r="D1145" s="166"/>
      <c r="E1145" s="166"/>
      <c r="F1145" s="166"/>
    </row>
    <row r="1146" spans="1:6">
      <c r="A1146" s="165"/>
      <c r="B1146" s="165"/>
      <c r="C1146" s="166"/>
      <c r="D1146" s="166"/>
      <c r="E1146" s="166"/>
      <c r="F1146" s="166"/>
    </row>
    <row r="1147" spans="1:6">
      <c r="A1147" s="165"/>
      <c r="B1147" s="165"/>
      <c r="C1147" s="166"/>
      <c r="D1147" s="166"/>
      <c r="E1147" s="166"/>
      <c r="F1147" s="166"/>
    </row>
    <row r="1148" spans="1:6">
      <c r="A1148" s="165"/>
      <c r="B1148" s="165"/>
      <c r="C1148" s="166"/>
      <c r="D1148" s="166"/>
      <c r="E1148" s="166"/>
      <c r="F1148" s="166"/>
    </row>
    <row r="1149" spans="1:6">
      <c r="A1149" s="165"/>
      <c r="B1149" s="165"/>
      <c r="C1149" s="166"/>
      <c r="D1149" s="166"/>
      <c r="E1149" s="166"/>
      <c r="F1149" s="166"/>
    </row>
    <row r="1150" spans="1:6">
      <c r="A1150" s="165"/>
      <c r="B1150" s="165"/>
      <c r="C1150" s="166"/>
      <c r="D1150" s="166"/>
      <c r="E1150" s="166"/>
      <c r="F1150" s="166"/>
    </row>
    <row r="1151" spans="1:6">
      <c r="A1151" s="165"/>
      <c r="B1151" s="165"/>
      <c r="C1151" s="166"/>
      <c r="D1151" s="166"/>
      <c r="E1151" s="166"/>
      <c r="F1151" s="166"/>
    </row>
    <row r="1152" spans="1:6">
      <c r="A1152" s="165"/>
      <c r="B1152" s="165"/>
      <c r="C1152" s="166"/>
      <c r="D1152" s="166"/>
      <c r="E1152" s="166"/>
      <c r="F1152" s="166"/>
    </row>
    <row r="1153" spans="1:6">
      <c r="A1153" s="165"/>
      <c r="B1153" s="165"/>
      <c r="C1153" s="166"/>
      <c r="D1153" s="166"/>
      <c r="E1153" s="166"/>
      <c r="F1153" s="166"/>
    </row>
    <row r="1154" spans="1:6">
      <c r="A1154" s="165"/>
      <c r="B1154" s="165"/>
      <c r="C1154" s="166"/>
      <c r="D1154" s="166"/>
      <c r="E1154" s="166"/>
      <c r="F1154" s="166"/>
    </row>
    <row r="1155" spans="1:6">
      <c r="A1155" s="165"/>
      <c r="B1155" s="165"/>
      <c r="C1155" s="166"/>
      <c r="D1155" s="166"/>
      <c r="E1155" s="166"/>
      <c r="F1155" s="166"/>
    </row>
    <row r="1156" spans="1:6">
      <c r="A1156" s="165"/>
      <c r="B1156" s="165"/>
      <c r="C1156" s="166"/>
      <c r="D1156" s="166"/>
      <c r="E1156" s="166"/>
      <c r="F1156" s="166"/>
    </row>
    <row r="1157" spans="1:6">
      <c r="A1157" s="165"/>
      <c r="B1157" s="165"/>
      <c r="C1157" s="166"/>
      <c r="D1157" s="166"/>
      <c r="E1157" s="166"/>
      <c r="F1157" s="166"/>
    </row>
    <row r="1158" spans="1:6">
      <c r="A1158" s="165"/>
      <c r="B1158" s="165"/>
      <c r="C1158" s="166"/>
      <c r="D1158" s="166"/>
      <c r="E1158" s="166"/>
      <c r="F1158" s="166"/>
    </row>
    <row r="1159" spans="1:6">
      <c r="A1159" s="165"/>
      <c r="B1159" s="165"/>
      <c r="C1159" s="166"/>
      <c r="D1159" s="166"/>
      <c r="E1159" s="166"/>
      <c r="F1159" s="166"/>
    </row>
    <row r="1160" spans="1:6">
      <c r="A1160" s="165"/>
      <c r="B1160" s="165"/>
      <c r="C1160" s="166"/>
      <c r="D1160" s="166"/>
      <c r="E1160" s="166"/>
      <c r="F1160" s="166"/>
    </row>
    <row r="1161" spans="1:6">
      <c r="A1161" s="165"/>
      <c r="B1161" s="165"/>
      <c r="C1161" s="166"/>
      <c r="D1161" s="166"/>
      <c r="E1161" s="166"/>
      <c r="F1161" s="166"/>
    </row>
    <row r="1162" spans="1:6">
      <c r="A1162" s="165"/>
      <c r="B1162" s="165"/>
      <c r="C1162" s="166"/>
      <c r="D1162" s="166"/>
      <c r="E1162" s="166"/>
      <c r="F1162" s="166"/>
    </row>
    <row r="1163" spans="1:6">
      <c r="A1163" s="165"/>
      <c r="B1163" s="165"/>
      <c r="C1163" s="166"/>
      <c r="D1163" s="166"/>
      <c r="E1163" s="166"/>
      <c r="F1163" s="166"/>
    </row>
    <row r="1164" spans="1:6">
      <c r="A1164" s="165"/>
      <c r="B1164" s="165"/>
      <c r="C1164" s="166"/>
      <c r="D1164" s="166"/>
      <c r="E1164" s="166"/>
      <c r="F1164" s="166"/>
    </row>
  </sheetData>
  <phoneticPr fontId="20"/>
  <dataValidations count="1">
    <dataValidation type="textLength" operator="lessThanOrEqual" allowBlank="1" showInputMessage="1" showErrorMessage="1" error="80文字以内（２行程度）にしてください。" sqref="A2:B2" xr:uid="{00000000-0002-0000-0100-000000000000}">
      <formula1>80</formula1>
    </dataValidation>
  </dataValidations>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25"/>
  <sheetViews>
    <sheetView view="pageBreakPreview" zoomScaleNormal="100" zoomScaleSheetLayoutView="100" workbookViewId="0"/>
  </sheetViews>
  <sheetFormatPr defaultColWidth="8.75" defaultRowHeight="13.5"/>
  <cols>
    <col min="1" max="13" width="9.625" style="127" customWidth="1"/>
    <col min="14" max="53" width="8.75" style="127" customWidth="1"/>
    <col min="54" max="16384" width="8.75" style="127"/>
  </cols>
  <sheetData>
    <row r="1" spans="1:13" ht="23.25">
      <c r="A1" s="126"/>
    </row>
    <row r="2" spans="1:13" ht="23.25">
      <c r="A2" s="126"/>
    </row>
    <row r="5" spans="1:13" ht="18.75" customHeight="1">
      <c r="A5" s="252" t="s">
        <v>38</v>
      </c>
      <c r="B5" s="252"/>
      <c r="C5" s="252"/>
      <c r="D5" s="252"/>
      <c r="E5" s="252"/>
      <c r="F5" s="252"/>
      <c r="G5" s="252"/>
      <c r="H5" s="252"/>
      <c r="I5" s="252"/>
      <c r="J5" s="252"/>
      <c r="K5" s="252"/>
      <c r="L5" s="252"/>
      <c r="M5" s="252"/>
    </row>
    <row r="6" spans="1:13" ht="18.75" customHeight="1">
      <c r="A6" s="252"/>
      <c r="B6" s="252"/>
      <c r="C6" s="252"/>
      <c r="D6" s="252"/>
      <c r="E6" s="252"/>
      <c r="F6" s="252"/>
      <c r="G6" s="252"/>
      <c r="H6" s="252"/>
      <c r="I6" s="252"/>
      <c r="J6" s="252"/>
      <c r="K6" s="252"/>
      <c r="L6" s="252"/>
      <c r="M6" s="252"/>
    </row>
    <row r="7" spans="1:13" ht="18.75" customHeight="1">
      <c r="A7" s="128"/>
      <c r="B7" s="128"/>
      <c r="C7" s="128"/>
      <c r="D7" s="128"/>
      <c r="E7" s="128"/>
      <c r="F7" s="128"/>
      <c r="G7" s="128"/>
      <c r="H7" s="128"/>
      <c r="I7" s="128"/>
      <c r="J7" s="128"/>
      <c r="K7" s="128"/>
      <c r="L7" s="128"/>
      <c r="M7" s="128"/>
    </row>
    <row r="8" spans="1:13" ht="18.75" customHeight="1">
      <c r="A8" s="129"/>
      <c r="B8" s="129"/>
      <c r="C8" s="129"/>
      <c r="D8" s="129"/>
      <c r="E8" s="129"/>
      <c r="F8" s="129"/>
      <c r="G8" s="129"/>
      <c r="H8" s="129"/>
      <c r="I8" s="129"/>
      <c r="J8" s="129"/>
      <c r="K8" s="129"/>
      <c r="L8" s="129"/>
      <c r="M8" s="129"/>
    </row>
    <row r="9" spans="1:13" ht="18.75" customHeight="1">
      <c r="A9" s="129"/>
      <c r="B9" s="129"/>
      <c r="C9" s="129"/>
      <c r="D9" s="129"/>
      <c r="E9" s="129"/>
      <c r="F9" s="129"/>
      <c r="G9" s="129"/>
      <c r="H9" s="129"/>
      <c r="I9" s="129"/>
      <c r="J9" s="129"/>
      <c r="K9" s="129"/>
      <c r="L9" s="129"/>
      <c r="M9" s="129"/>
    </row>
    <row r="10" spans="1:13" ht="18.75" customHeight="1">
      <c r="A10" s="129"/>
      <c r="B10" s="129"/>
      <c r="C10" s="129"/>
      <c r="D10" s="129"/>
      <c r="E10" s="129"/>
      <c r="F10" s="129"/>
      <c r="G10" s="129"/>
      <c r="H10" s="129"/>
      <c r="I10" s="129"/>
      <c r="J10" s="129"/>
      <c r="K10" s="129"/>
      <c r="L10" s="129"/>
      <c r="M10" s="129"/>
    </row>
    <row r="11" spans="1:13" ht="31.5">
      <c r="A11" s="255" t="s">
        <v>39</v>
      </c>
      <c r="B11" s="255"/>
      <c r="C11" s="255"/>
      <c r="D11" s="255"/>
      <c r="E11" s="255"/>
      <c r="F11" s="255"/>
      <c r="G11" s="255"/>
      <c r="H11" s="255"/>
      <c r="I11" s="255"/>
      <c r="J11" s="255"/>
      <c r="K11" s="255"/>
      <c r="L11" s="255"/>
      <c r="M11" s="255"/>
    </row>
    <row r="12" spans="1:13" ht="18.75" customHeight="1">
      <c r="A12" s="129"/>
      <c r="B12" s="129"/>
      <c r="C12" s="129"/>
      <c r="D12" s="129"/>
      <c r="E12" s="129"/>
      <c r="F12" s="129"/>
      <c r="G12" s="129"/>
      <c r="H12" s="129"/>
      <c r="I12" s="129"/>
      <c r="J12" s="129"/>
      <c r="K12" s="129"/>
      <c r="L12" s="129"/>
      <c r="M12" s="129"/>
    </row>
    <row r="13" spans="1:13" ht="18.75" customHeight="1">
      <c r="A13" s="129"/>
      <c r="B13" s="129"/>
      <c r="C13" s="129"/>
      <c r="D13" s="129"/>
      <c r="E13" s="129"/>
      <c r="F13" s="129"/>
      <c r="G13" s="129"/>
      <c r="H13" s="129"/>
      <c r="I13" s="129"/>
      <c r="J13" s="129"/>
      <c r="K13" s="129"/>
      <c r="L13" s="129"/>
      <c r="M13" s="129"/>
    </row>
    <row r="14" spans="1:13">
      <c r="F14" s="130"/>
    </row>
    <row r="15" spans="1:13">
      <c r="F15" s="130"/>
    </row>
    <row r="16" spans="1:13">
      <c r="A16" s="131"/>
      <c r="F16" s="130"/>
    </row>
    <row r="17" spans="1:14" ht="18.75">
      <c r="A17" s="254" t="s">
        <v>285</v>
      </c>
      <c r="B17" s="254"/>
      <c r="C17" s="254"/>
      <c r="D17" s="254"/>
      <c r="E17" s="254"/>
      <c r="F17" s="254"/>
      <c r="G17" s="254"/>
      <c r="H17" s="254"/>
      <c r="I17" s="254"/>
      <c r="J17" s="254"/>
      <c r="K17" s="254"/>
      <c r="L17" s="254"/>
      <c r="M17" s="254"/>
    </row>
    <row r="18" spans="1:14">
      <c r="F18" s="130"/>
    </row>
    <row r="19" spans="1:14" ht="18.75" customHeight="1">
      <c r="A19" s="132"/>
      <c r="B19" s="132"/>
      <c r="C19" s="132"/>
      <c r="D19" s="132"/>
      <c r="E19" s="132"/>
      <c r="F19" s="132"/>
      <c r="G19" s="132"/>
      <c r="H19" s="132"/>
      <c r="I19" s="132"/>
      <c r="J19" s="132"/>
      <c r="K19" s="132"/>
      <c r="L19" s="132"/>
      <c r="M19" s="132"/>
    </row>
    <row r="20" spans="1:14" ht="18.75" customHeight="1">
      <c r="A20" s="253" t="s">
        <v>40</v>
      </c>
      <c r="B20" s="253"/>
      <c r="C20" s="253"/>
      <c r="D20" s="253"/>
      <c r="E20" s="253"/>
      <c r="F20" s="253"/>
      <c r="G20" s="253"/>
      <c r="H20" s="253"/>
      <c r="I20" s="253"/>
      <c r="J20" s="253"/>
      <c r="K20" s="253"/>
      <c r="L20" s="253"/>
      <c r="M20" s="253"/>
      <c r="N20" s="133" t="s">
        <v>41</v>
      </c>
    </row>
    <row r="25" spans="1:14">
      <c r="N25" s="127" t="s">
        <v>418</v>
      </c>
    </row>
  </sheetData>
  <mergeCells count="4">
    <mergeCell ref="A5:M6"/>
    <mergeCell ref="A20:M20"/>
    <mergeCell ref="A17:M17"/>
    <mergeCell ref="A11:M11"/>
  </mergeCells>
  <phoneticPr fontId="20"/>
  <conditionalFormatting sqref="A20:M20">
    <cfRule type="containsText" dxfId="115" priority="1" operator="containsText" text="○○大学">
      <formula>NOT(ISERROR(SEARCH("○○大学",A20)))</formula>
    </cfRule>
  </conditionalFormatting>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BM71"/>
  <sheetViews>
    <sheetView view="pageBreakPreview" zoomScaleNormal="115" zoomScaleSheetLayoutView="100" workbookViewId="0">
      <selection activeCell="BO28" sqref="BO28"/>
    </sheetView>
  </sheetViews>
  <sheetFormatPr defaultColWidth="2.25" defaultRowHeight="13.5"/>
  <cols>
    <col min="1" max="1" width="2.25" style="3"/>
    <col min="2" max="2" width="2.25" style="4"/>
    <col min="3" max="6" width="2.25" style="3"/>
    <col min="7" max="7" width="2.25" style="3" customWidth="1"/>
    <col min="8" max="53" width="2.25" style="3"/>
    <col min="54" max="54" width="4" style="3" customWidth="1"/>
    <col min="55" max="57" width="2.25" style="3"/>
    <col min="58" max="58" width="2.25" style="8"/>
    <col min="59" max="61" width="2.25" style="3"/>
    <col min="62" max="62" width="2.5" style="3" bestFit="1" customWidth="1"/>
    <col min="63" max="63" width="6.75" style="3" bestFit="1" customWidth="1"/>
    <col min="64" max="71" width="2.25" style="3"/>
    <col min="72" max="72" width="2.5" style="3" bestFit="1" customWidth="1"/>
    <col min="73" max="16384" width="2.25" style="3"/>
  </cols>
  <sheetData>
    <row r="1" spans="1:65" ht="14.25">
      <c r="AE1" s="5"/>
      <c r="AK1" s="5"/>
      <c r="BE1" s="5" t="str">
        <f>表紙!$A$20</f>
        <v>○○大学</v>
      </c>
      <c r="BF1" s="6" t="s">
        <v>42</v>
      </c>
    </row>
    <row r="2" spans="1:65" ht="9.75" customHeight="1">
      <c r="C2" s="7"/>
    </row>
    <row r="3" spans="1:65" ht="18.75" customHeight="1">
      <c r="A3" s="256" t="s">
        <v>43</v>
      </c>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c r="AL3" s="256"/>
      <c r="AM3" s="256"/>
      <c r="AN3" s="256"/>
      <c r="AO3" s="256"/>
      <c r="AP3" s="256"/>
      <c r="AQ3" s="256"/>
      <c r="AR3" s="256"/>
      <c r="AS3" s="256"/>
      <c r="AT3" s="256"/>
      <c r="AU3" s="256"/>
      <c r="AV3" s="256"/>
      <c r="AW3" s="256"/>
      <c r="AX3" s="256"/>
      <c r="AY3" s="256"/>
      <c r="AZ3" s="256"/>
      <c r="BA3" s="256"/>
      <c r="BB3" s="256"/>
      <c r="BC3" s="256"/>
      <c r="BD3" s="256"/>
      <c r="BE3" s="256"/>
      <c r="BF3" s="9"/>
    </row>
    <row r="4" spans="1:65">
      <c r="A4" s="10"/>
      <c r="B4" s="3"/>
      <c r="BM4" s="8"/>
    </row>
    <row r="5" spans="1:65">
      <c r="B5" s="11" t="s">
        <v>44</v>
      </c>
      <c r="C5" s="12"/>
      <c r="BB5" s="3">
        <v>1</v>
      </c>
    </row>
    <row r="6" spans="1:65">
      <c r="A6" s="11"/>
      <c r="B6" s="3"/>
    </row>
    <row r="7" spans="1:65">
      <c r="B7" s="11" t="s">
        <v>45</v>
      </c>
    </row>
    <row r="8" spans="1:65">
      <c r="A8" s="10"/>
      <c r="B8" s="3"/>
    </row>
    <row r="9" spans="1:65">
      <c r="B9" s="11" t="s">
        <v>286</v>
      </c>
      <c r="BF9" s="6" t="s">
        <v>42</v>
      </c>
    </row>
    <row r="11" spans="1:65">
      <c r="B11" s="11" t="s">
        <v>46</v>
      </c>
      <c r="BF11" s="9"/>
    </row>
    <row r="13" spans="1:65">
      <c r="B13" s="11" t="s">
        <v>287</v>
      </c>
      <c r="BF13" s="9"/>
    </row>
    <row r="15" spans="1:65">
      <c r="B15" s="11" t="s">
        <v>47</v>
      </c>
      <c r="BF15" s="9"/>
    </row>
    <row r="17" spans="1:65">
      <c r="B17" s="11" t="s">
        <v>48</v>
      </c>
      <c r="BF17" s="9"/>
    </row>
    <row r="19" spans="1:65">
      <c r="B19" s="11" t="s">
        <v>49</v>
      </c>
      <c r="BF19" s="9"/>
    </row>
    <row r="20" spans="1:65">
      <c r="A20" s="11"/>
      <c r="B20" s="3"/>
    </row>
    <row r="21" spans="1:65">
      <c r="B21" s="13"/>
      <c r="H21" s="258" t="s">
        <v>50</v>
      </c>
      <c r="I21" s="258"/>
      <c r="J21" s="258"/>
      <c r="K21" s="258"/>
      <c r="L21" s="258"/>
      <c r="M21" s="258"/>
      <c r="N21" s="258"/>
      <c r="O21" s="258"/>
      <c r="P21" s="258"/>
      <c r="Q21" s="258"/>
      <c r="R21" s="258"/>
      <c r="S21" s="258"/>
      <c r="T21" s="258"/>
      <c r="U21" s="258"/>
      <c r="V21" s="258"/>
      <c r="W21" s="258"/>
      <c r="X21" s="258"/>
      <c r="Y21" s="258"/>
      <c r="Z21" s="258"/>
      <c r="AA21" s="258"/>
      <c r="AB21" s="258"/>
      <c r="AC21" s="258"/>
      <c r="AD21" s="258"/>
      <c r="AE21" s="17" t="s">
        <v>51</v>
      </c>
      <c r="AF21" s="17"/>
      <c r="BB21" s="3" t="str">
        <f>IF(BB19="","",BB19)</f>
        <v/>
      </c>
      <c r="BF21" s="9"/>
    </row>
    <row r="22" spans="1:65">
      <c r="H22" s="257"/>
      <c r="I22" s="257"/>
      <c r="J22" s="257"/>
      <c r="K22" s="257"/>
      <c r="L22" s="257"/>
      <c r="M22" s="257"/>
      <c r="N22" s="257"/>
      <c r="O22" s="257"/>
      <c r="P22" s="257"/>
      <c r="Q22" s="257"/>
      <c r="R22" s="257"/>
      <c r="S22" s="257"/>
      <c r="T22" s="257"/>
      <c r="U22" s="257"/>
      <c r="V22" s="257"/>
      <c r="W22" s="257"/>
      <c r="X22" s="257"/>
      <c r="Y22" s="257"/>
      <c r="Z22" s="257"/>
      <c r="AA22" s="257"/>
      <c r="AB22" s="257"/>
      <c r="AC22" s="257"/>
      <c r="AD22" s="257"/>
      <c r="AE22" s="17" t="s">
        <v>52</v>
      </c>
      <c r="AF22" s="17"/>
      <c r="BF22" s="8" t="s">
        <v>53</v>
      </c>
    </row>
    <row r="23" spans="1:65">
      <c r="H23" s="257"/>
      <c r="I23" s="257"/>
      <c r="J23" s="257"/>
      <c r="K23" s="257"/>
      <c r="L23" s="257"/>
      <c r="M23" s="257"/>
      <c r="N23" s="257"/>
      <c r="O23" s="257"/>
      <c r="P23" s="257"/>
      <c r="Q23" s="257"/>
      <c r="R23" s="257"/>
      <c r="S23" s="257"/>
      <c r="T23" s="257"/>
      <c r="U23" s="257"/>
      <c r="V23" s="257"/>
      <c r="W23" s="257"/>
      <c r="X23" s="257"/>
      <c r="Y23" s="257"/>
      <c r="Z23" s="257"/>
      <c r="AA23" s="257"/>
      <c r="AB23" s="257"/>
      <c r="AC23" s="257"/>
      <c r="AD23" s="257"/>
      <c r="AE23" s="17" t="s">
        <v>52</v>
      </c>
      <c r="AF23" s="17"/>
      <c r="BF23" s="8" t="s">
        <v>54</v>
      </c>
    </row>
    <row r="24" spans="1:65">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17" t="s">
        <v>52</v>
      </c>
      <c r="AF24" s="17"/>
    </row>
    <row r="25" spans="1:65">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17" t="s">
        <v>52</v>
      </c>
      <c r="AF25" s="17"/>
      <c r="BM25" s="8"/>
    </row>
    <row r="26" spans="1:65">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17" t="s">
        <v>52</v>
      </c>
      <c r="AF26" s="17"/>
    </row>
    <row r="27" spans="1:65">
      <c r="H27" s="257"/>
      <c r="I27" s="257"/>
      <c r="J27" s="257"/>
      <c r="K27" s="257"/>
      <c r="L27" s="257"/>
      <c r="M27" s="257"/>
      <c r="N27" s="257"/>
      <c r="O27" s="257"/>
      <c r="P27" s="257"/>
      <c r="Q27" s="257"/>
      <c r="R27" s="257"/>
      <c r="S27" s="257"/>
      <c r="T27" s="257"/>
      <c r="U27" s="257"/>
      <c r="V27" s="257"/>
      <c r="W27" s="257"/>
      <c r="X27" s="257"/>
      <c r="Y27" s="257"/>
      <c r="Z27" s="257"/>
      <c r="AA27" s="257"/>
      <c r="AB27" s="257"/>
      <c r="AC27" s="257"/>
      <c r="AD27" s="257"/>
      <c r="AE27" s="17" t="s">
        <v>52</v>
      </c>
      <c r="AF27" s="17"/>
    </row>
    <row r="28" spans="1:65">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17" t="s">
        <v>52</v>
      </c>
      <c r="AF28" s="17"/>
    </row>
    <row r="29" spans="1:65">
      <c r="H29" s="257"/>
      <c r="I29" s="257"/>
      <c r="J29" s="257"/>
      <c r="K29" s="257"/>
      <c r="L29" s="257"/>
      <c r="M29" s="257"/>
      <c r="N29" s="257"/>
      <c r="O29" s="257"/>
      <c r="P29" s="257"/>
      <c r="Q29" s="257"/>
      <c r="R29" s="257"/>
      <c r="S29" s="257"/>
      <c r="T29" s="257"/>
      <c r="U29" s="257"/>
      <c r="V29" s="257"/>
      <c r="W29" s="257"/>
      <c r="X29" s="257"/>
      <c r="Y29" s="257"/>
      <c r="Z29" s="257"/>
      <c r="AA29" s="257"/>
      <c r="AB29" s="257"/>
      <c r="AC29" s="257"/>
      <c r="AD29" s="257"/>
      <c r="AE29" s="17" t="s">
        <v>52</v>
      </c>
      <c r="AF29" s="17"/>
    </row>
    <row r="30" spans="1:65">
      <c r="H30" s="257"/>
      <c r="I30" s="257"/>
      <c r="J30" s="257"/>
      <c r="K30" s="257"/>
      <c r="L30" s="257"/>
      <c r="M30" s="257"/>
      <c r="N30" s="257"/>
      <c r="O30" s="257"/>
      <c r="P30" s="257"/>
      <c r="Q30" s="257"/>
      <c r="R30" s="257"/>
      <c r="S30" s="257"/>
      <c r="T30" s="257"/>
      <c r="U30" s="257"/>
      <c r="V30" s="257"/>
      <c r="W30" s="257"/>
      <c r="X30" s="257"/>
      <c r="Y30" s="257"/>
      <c r="Z30" s="257"/>
      <c r="AA30" s="257"/>
      <c r="AB30" s="257"/>
      <c r="AC30" s="257"/>
      <c r="AD30" s="257"/>
      <c r="AE30" s="17" t="s">
        <v>52</v>
      </c>
      <c r="AF30" s="17"/>
    </row>
    <row r="31" spans="1:65">
      <c r="H31" s="257"/>
      <c r="I31" s="257"/>
      <c r="J31" s="257"/>
      <c r="K31" s="257"/>
      <c r="L31" s="257"/>
      <c r="M31" s="257"/>
      <c r="N31" s="257"/>
      <c r="O31" s="257"/>
      <c r="P31" s="257"/>
      <c r="Q31" s="257"/>
      <c r="R31" s="257"/>
      <c r="S31" s="257"/>
      <c r="T31" s="257"/>
      <c r="U31" s="257"/>
      <c r="V31" s="257"/>
      <c r="W31" s="257"/>
      <c r="X31" s="257"/>
      <c r="Y31" s="257"/>
      <c r="Z31" s="257"/>
      <c r="AA31" s="257"/>
      <c r="AB31" s="257"/>
      <c r="AC31" s="257"/>
      <c r="AD31" s="257"/>
      <c r="AE31" s="17" t="s">
        <v>52</v>
      </c>
      <c r="AF31" s="17"/>
    </row>
    <row r="32" spans="1:65">
      <c r="H32" s="257"/>
      <c r="I32" s="257"/>
      <c r="J32" s="257"/>
      <c r="K32" s="257"/>
      <c r="L32" s="257"/>
      <c r="M32" s="257"/>
      <c r="N32" s="257"/>
      <c r="O32" s="257"/>
      <c r="P32" s="257"/>
      <c r="Q32" s="257"/>
      <c r="R32" s="257"/>
      <c r="S32" s="257"/>
      <c r="T32" s="257"/>
      <c r="U32" s="257"/>
      <c r="V32" s="257"/>
      <c r="W32" s="257"/>
      <c r="X32" s="257"/>
      <c r="Y32" s="257"/>
      <c r="Z32" s="257"/>
      <c r="AA32" s="257"/>
      <c r="AB32" s="257"/>
      <c r="AC32" s="257"/>
      <c r="AD32" s="257"/>
      <c r="AE32" s="17" t="s">
        <v>52</v>
      </c>
      <c r="AF32" s="17"/>
    </row>
    <row r="33" spans="8:32">
      <c r="H33" s="257"/>
      <c r="I33" s="257"/>
      <c r="J33" s="257"/>
      <c r="K33" s="257"/>
      <c r="L33" s="257"/>
      <c r="M33" s="257"/>
      <c r="N33" s="257"/>
      <c r="O33" s="257"/>
      <c r="P33" s="257"/>
      <c r="Q33" s="257"/>
      <c r="R33" s="257"/>
      <c r="S33" s="257"/>
      <c r="T33" s="257"/>
      <c r="U33" s="257"/>
      <c r="V33" s="257"/>
      <c r="W33" s="257"/>
      <c r="X33" s="257"/>
      <c r="Y33" s="257"/>
      <c r="Z33" s="257"/>
      <c r="AA33" s="257"/>
      <c r="AB33" s="257"/>
      <c r="AC33" s="257"/>
      <c r="AD33" s="257"/>
      <c r="AE33" s="17" t="s">
        <v>52</v>
      </c>
      <c r="AF33" s="17"/>
    </row>
    <row r="34" spans="8:32">
      <c r="H34" s="257"/>
      <c r="I34" s="257"/>
      <c r="J34" s="257"/>
      <c r="K34" s="257"/>
      <c r="L34" s="257"/>
      <c r="M34" s="257"/>
      <c r="N34" s="257"/>
      <c r="O34" s="257"/>
      <c r="P34" s="257"/>
      <c r="Q34" s="257"/>
      <c r="R34" s="257"/>
      <c r="S34" s="257"/>
      <c r="T34" s="257"/>
      <c r="U34" s="257"/>
      <c r="V34" s="257"/>
      <c r="W34" s="257"/>
      <c r="X34" s="257"/>
      <c r="Y34" s="257"/>
      <c r="Z34" s="257"/>
      <c r="AA34" s="257"/>
      <c r="AB34" s="257"/>
      <c r="AC34" s="257"/>
      <c r="AD34" s="257"/>
      <c r="AE34" s="17" t="s">
        <v>52</v>
      </c>
      <c r="AF34" s="17"/>
    </row>
    <row r="35" spans="8:32">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17" t="s">
        <v>52</v>
      </c>
      <c r="AF35" s="17"/>
    </row>
    <row r="36" spans="8:32">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17" t="s">
        <v>52</v>
      </c>
      <c r="AF36" s="17"/>
    </row>
    <row r="37" spans="8:32">
      <c r="H37" s="257"/>
      <c r="I37" s="257"/>
      <c r="J37" s="257"/>
      <c r="K37" s="257"/>
      <c r="L37" s="257"/>
      <c r="M37" s="257"/>
      <c r="N37" s="257"/>
      <c r="O37" s="257"/>
      <c r="P37" s="257"/>
      <c r="Q37" s="257"/>
      <c r="R37" s="257"/>
      <c r="S37" s="257"/>
      <c r="T37" s="257"/>
      <c r="U37" s="257"/>
      <c r="V37" s="257"/>
      <c r="W37" s="257"/>
      <c r="X37" s="257"/>
      <c r="Y37" s="257"/>
      <c r="Z37" s="257"/>
      <c r="AA37" s="257"/>
      <c r="AB37" s="257"/>
      <c r="AC37" s="257"/>
      <c r="AD37" s="257"/>
      <c r="AE37" s="17" t="s">
        <v>52</v>
      </c>
      <c r="AF37" s="17"/>
    </row>
    <row r="38" spans="8:32">
      <c r="H38" s="257"/>
      <c r="I38" s="257"/>
      <c r="J38" s="257"/>
      <c r="K38" s="257"/>
      <c r="L38" s="257"/>
      <c r="M38" s="257"/>
      <c r="N38" s="257"/>
      <c r="O38" s="257"/>
      <c r="P38" s="257"/>
      <c r="Q38" s="257"/>
      <c r="R38" s="257"/>
      <c r="S38" s="257"/>
      <c r="T38" s="257"/>
      <c r="U38" s="257"/>
      <c r="V38" s="257"/>
      <c r="W38" s="257"/>
      <c r="X38" s="257"/>
      <c r="Y38" s="257"/>
      <c r="Z38" s="257"/>
      <c r="AA38" s="257"/>
      <c r="AB38" s="257"/>
      <c r="AC38" s="257"/>
      <c r="AD38" s="257"/>
      <c r="AE38" s="17" t="s">
        <v>52</v>
      </c>
      <c r="AF38" s="17"/>
    </row>
    <row r="39" spans="8:32">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17" t="s">
        <v>52</v>
      </c>
      <c r="AF39" s="17"/>
    </row>
    <row r="40" spans="8:32">
      <c r="H40" s="257"/>
      <c r="I40" s="257"/>
      <c r="J40" s="257"/>
      <c r="K40" s="257"/>
      <c r="L40" s="257"/>
      <c r="M40" s="257"/>
      <c r="N40" s="257"/>
      <c r="O40" s="257"/>
      <c r="P40" s="257"/>
      <c r="Q40" s="257"/>
      <c r="R40" s="257"/>
      <c r="S40" s="257"/>
      <c r="T40" s="257"/>
      <c r="U40" s="257"/>
      <c r="V40" s="257"/>
      <c r="W40" s="257"/>
      <c r="X40" s="257"/>
      <c r="Y40" s="257"/>
      <c r="Z40" s="257"/>
      <c r="AA40" s="257"/>
      <c r="AB40" s="257"/>
      <c r="AC40" s="257"/>
      <c r="AD40" s="257"/>
      <c r="AE40" s="17" t="s">
        <v>52</v>
      </c>
      <c r="AF40" s="17"/>
    </row>
    <row r="41" spans="8:32">
      <c r="H41" s="257"/>
      <c r="I41" s="257"/>
      <c r="J41" s="257"/>
      <c r="K41" s="257"/>
      <c r="L41" s="257"/>
      <c r="M41" s="257"/>
      <c r="N41" s="257"/>
      <c r="O41" s="257"/>
      <c r="P41" s="257"/>
      <c r="Q41" s="257"/>
      <c r="R41" s="257"/>
      <c r="S41" s="257"/>
      <c r="T41" s="257"/>
      <c r="U41" s="257"/>
      <c r="V41" s="257"/>
      <c r="W41" s="257"/>
      <c r="X41" s="257"/>
      <c r="Y41" s="257"/>
      <c r="Z41" s="257"/>
      <c r="AA41" s="257"/>
      <c r="AB41" s="257"/>
      <c r="AC41" s="257"/>
      <c r="AD41" s="257"/>
      <c r="AE41" s="17" t="s">
        <v>52</v>
      </c>
      <c r="AF41" s="17"/>
    </row>
    <row r="42" spans="8:32">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17" t="s">
        <v>52</v>
      </c>
      <c r="AF42" s="17"/>
    </row>
    <row r="43" spans="8:32">
      <c r="H43" s="257"/>
      <c r="I43" s="257"/>
      <c r="J43" s="257"/>
      <c r="K43" s="257"/>
      <c r="L43" s="257"/>
      <c r="M43" s="257"/>
      <c r="N43" s="257"/>
      <c r="O43" s="257"/>
      <c r="P43" s="257"/>
      <c r="Q43" s="257"/>
      <c r="R43" s="257"/>
      <c r="S43" s="257"/>
      <c r="T43" s="257"/>
      <c r="U43" s="257"/>
      <c r="V43" s="257"/>
      <c r="W43" s="257"/>
      <c r="X43" s="257"/>
      <c r="Y43" s="257"/>
      <c r="Z43" s="257"/>
      <c r="AA43" s="257"/>
      <c r="AB43" s="257"/>
      <c r="AC43" s="257"/>
      <c r="AD43" s="257"/>
      <c r="AE43" s="17" t="s">
        <v>52</v>
      </c>
      <c r="AF43" s="17"/>
    </row>
    <row r="44" spans="8:32">
      <c r="H44" s="257"/>
      <c r="I44" s="257"/>
      <c r="J44" s="257"/>
      <c r="K44" s="257"/>
      <c r="L44" s="257"/>
      <c r="M44" s="257"/>
      <c r="N44" s="257"/>
      <c r="O44" s="257"/>
      <c r="P44" s="257"/>
      <c r="Q44" s="257"/>
      <c r="R44" s="257"/>
      <c r="S44" s="257"/>
      <c r="T44" s="257"/>
      <c r="U44" s="257"/>
      <c r="V44" s="257"/>
      <c r="W44" s="257"/>
      <c r="X44" s="257"/>
      <c r="Y44" s="257"/>
      <c r="Z44" s="257"/>
      <c r="AA44" s="257"/>
      <c r="AB44" s="257"/>
      <c r="AC44" s="257"/>
      <c r="AD44" s="257"/>
      <c r="AE44" s="17" t="s">
        <v>52</v>
      </c>
      <c r="AF44" s="17"/>
    </row>
    <row r="45" spans="8:32">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17" t="s">
        <v>52</v>
      </c>
      <c r="AF45" s="17"/>
    </row>
    <row r="46" spans="8:32">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17" t="s">
        <v>52</v>
      </c>
      <c r="AF46" s="17"/>
    </row>
    <row r="47" spans="8:32">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17" t="s">
        <v>52</v>
      </c>
      <c r="AF47" s="17"/>
    </row>
    <row r="48" spans="8:32">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17" t="s">
        <v>52</v>
      </c>
      <c r="AF48" s="17"/>
    </row>
    <row r="49" spans="8:32">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17" t="s">
        <v>52</v>
      </c>
      <c r="AF49" s="17"/>
    </row>
    <row r="50" spans="8:32">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17" t="s">
        <v>52</v>
      </c>
      <c r="AF50" s="17"/>
    </row>
    <row r="51" spans="8:32">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17" t="s">
        <v>52</v>
      </c>
      <c r="AF51" s="17"/>
    </row>
    <row r="52" spans="8:32">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17" t="s">
        <v>52</v>
      </c>
      <c r="AF52" s="17"/>
    </row>
    <row r="53" spans="8:32">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17" t="s">
        <v>52</v>
      </c>
      <c r="AF53" s="17"/>
    </row>
    <row r="54" spans="8:32">
      <c r="H54" s="257"/>
      <c r="I54" s="257"/>
      <c r="J54" s="257"/>
      <c r="K54" s="257"/>
      <c r="L54" s="257"/>
      <c r="M54" s="257"/>
      <c r="N54" s="257"/>
      <c r="O54" s="257"/>
      <c r="P54" s="257"/>
      <c r="Q54" s="257"/>
      <c r="R54" s="257"/>
      <c r="S54" s="257"/>
      <c r="T54" s="257"/>
      <c r="U54" s="257"/>
      <c r="V54" s="257"/>
      <c r="W54" s="257"/>
      <c r="X54" s="257"/>
      <c r="Y54" s="257"/>
      <c r="Z54" s="257"/>
      <c r="AA54" s="257"/>
      <c r="AB54" s="257"/>
      <c r="AC54" s="257"/>
      <c r="AD54" s="257"/>
      <c r="AE54" s="17" t="s">
        <v>52</v>
      </c>
      <c r="AF54" s="17"/>
    </row>
    <row r="55" spans="8:32">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17" t="s">
        <v>52</v>
      </c>
      <c r="AF55" s="17"/>
    </row>
    <row r="56" spans="8:32">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17" t="s">
        <v>52</v>
      </c>
      <c r="AF56" s="17"/>
    </row>
    <row r="57" spans="8:32">
      <c r="H57" s="257"/>
      <c r="I57" s="257"/>
      <c r="J57" s="257"/>
      <c r="K57" s="257"/>
      <c r="L57" s="257"/>
      <c r="M57" s="257"/>
      <c r="N57" s="257"/>
      <c r="O57" s="257"/>
      <c r="P57" s="257"/>
      <c r="Q57" s="257"/>
      <c r="R57" s="257"/>
      <c r="S57" s="257"/>
      <c r="T57" s="257"/>
      <c r="U57" s="257"/>
      <c r="V57" s="257"/>
      <c r="W57" s="257"/>
      <c r="X57" s="257"/>
      <c r="Y57" s="257"/>
      <c r="Z57" s="257"/>
      <c r="AA57" s="257"/>
      <c r="AB57" s="257"/>
      <c r="AC57" s="257"/>
      <c r="AD57" s="257"/>
      <c r="AE57" s="17" t="s">
        <v>52</v>
      </c>
      <c r="AF57" s="17"/>
    </row>
    <row r="58" spans="8:32">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17" t="s">
        <v>52</v>
      </c>
      <c r="AF58" s="17"/>
    </row>
    <row r="59" spans="8:32">
      <c r="H59" s="257"/>
      <c r="I59" s="257"/>
      <c r="J59" s="257"/>
      <c r="K59" s="257"/>
      <c r="L59" s="257"/>
      <c r="M59" s="257"/>
      <c r="N59" s="257"/>
      <c r="O59" s="257"/>
      <c r="P59" s="257"/>
      <c r="Q59" s="257"/>
      <c r="R59" s="257"/>
      <c r="S59" s="257"/>
      <c r="T59" s="257"/>
      <c r="U59" s="257"/>
      <c r="V59" s="257"/>
      <c r="W59" s="257"/>
      <c r="X59" s="257"/>
      <c r="Y59" s="257"/>
      <c r="Z59" s="257"/>
      <c r="AA59" s="257"/>
      <c r="AB59" s="257"/>
      <c r="AC59" s="257"/>
      <c r="AD59" s="257"/>
      <c r="AE59" s="17" t="s">
        <v>52</v>
      </c>
      <c r="AF59" s="17"/>
    </row>
    <row r="60" spans="8:32">
      <c r="H60" s="257"/>
      <c r="I60" s="257"/>
      <c r="J60" s="257"/>
      <c r="K60" s="257"/>
      <c r="L60" s="257"/>
      <c r="M60" s="257"/>
      <c r="N60" s="257"/>
      <c r="O60" s="257"/>
      <c r="P60" s="257"/>
      <c r="Q60" s="257"/>
      <c r="R60" s="257"/>
      <c r="S60" s="257"/>
      <c r="T60" s="257"/>
      <c r="U60" s="257"/>
      <c r="V60" s="257"/>
      <c r="W60" s="257"/>
      <c r="X60" s="257"/>
      <c r="Y60" s="257"/>
      <c r="Z60" s="257"/>
      <c r="AA60" s="257"/>
      <c r="AB60" s="257"/>
      <c r="AC60" s="257"/>
      <c r="AD60" s="257"/>
      <c r="AE60" s="17" t="s">
        <v>52</v>
      </c>
      <c r="AF60" s="17"/>
    </row>
    <row r="61" spans="8:32">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17" t="s">
        <v>52</v>
      </c>
      <c r="AF61" s="17"/>
    </row>
    <row r="62" spans="8:32">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17" t="s">
        <v>52</v>
      </c>
      <c r="AF62" s="17"/>
    </row>
    <row r="63" spans="8:32">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17" t="s">
        <v>52</v>
      </c>
      <c r="AF63" s="17"/>
    </row>
    <row r="64" spans="8:32">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17" t="s">
        <v>52</v>
      </c>
      <c r="AF64" s="17"/>
    </row>
    <row r="65" spans="8:32">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17" t="s">
        <v>52</v>
      </c>
      <c r="AF65" s="17"/>
    </row>
    <row r="66" spans="8:32">
      <c r="H66" s="257"/>
      <c r="I66" s="257"/>
      <c r="J66" s="257"/>
      <c r="K66" s="257"/>
      <c r="L66" s="257"/>
      <c r="M66" s="257"/>
      <c r="N66" s="257"/>
      <c r="O66" s="257"/>
      <c r="P66" s="257"/>
      <c r="Q66" s="257"/>
      <c r="R66" s="257"/>
      <c r="S66" s="257"/>
      <c r="T66" s="257"/>
      <c r="U66" s="257"/>
      <c r="V66" s="257"/>
      <c r="W66" s="257"/>
      <c r="X66" s="257"/>
      <c r="Y66" s="257"/>
      <c r="Z66" s="257"/>
      <c r="AA66" s="257"/>
      <c r="AB66" s="257"/>
      <c r="AC66" s="257"/>
      <c r="AD66" s="257"/>
      <c r="AE66" s="17" t="s">
        <v>52</v>
      </c>
      <c r="AF66" s="17"/>
    </row>
    <row r="67" spans="8:32">
      <c r="H67" s="257"/>
      <c r="I67" s="257"/>
      <c r="J67" s="257"/>
      <c r="K67" s="257"/>
      <c r="L67" s="257"/>
      <c r="M67" s="257"/>
      <c r="N67" s="257"/>
      <c r="O67" s="257"/>
      <c r="P67" s="257"/>
      <c r="Q67" s="257"/>
      <c r="R67" s="257"/>
      <c r="S67" s="257"/>
      <c r="T67" s="257"/>
      <c r="U67" s="257"/>
      <c r="V67" s="257"/>
      <c r="W67" s="257"/>
      <c r="X67" s="257"/>
      <c r="Y67" s="257"/>
      <c r="Z67" s="257"/>
      <c r="AA67" s="257"/>
      <c r="AB67" s="257"/>
      <c r="AC67" s="257"/>
      <c r="AD67" s="257"/>
      <c r="AE67" s="17" t="s">
        <v>52</v>
      </c>
      <c r="AF67" s="17"/>
    </row>
    <row r="68" spans="8:32">
      <c r="H68" s="257"/>
      <c r="I68" s="257"/>
      <c r="J68" s="257"/>
      <c r="K68" s="257"/>
      <c r="L68" s="257"/>
      <c r="M68" s="257"/>
      <c r="N68" s="257"/>
      <c r="O68" s="257"/>
      <c r="P68" s="257"/>
      <c r="Q68" s="257"/>
      <c r="R68" s="257"/>
      <c r="S68" s="257"/>
      <c r="T68" s="257"/>
      <c r="U68" s="257"/>
      <c r="V68" s="257"/>
      <c r="W68" s="257"/>
      <c r="X68" s="257"/>
      <c r="Y68" s="257"/>
      <c r="Z68" s="257"/>
      <c r="AA68" s="257"/>
      <c r="AB68" s="257"/>
      <c r="AC68" s="257"/>
      <c r="AD68" s="257"/>
      <c r="AE68" s="17" t="s">
        <v>52</v>
      </c>
      <c r="AF68" s="17"/>
    </row>
    <row r="69" spans="8:32">
      <c r="H69" s="257"/>
      <c r="I69" s="257"/>
      <c r="J69" s="257"/>
      <c r="K69" s="257"/>
      <c r="L69" s="257"/>
      <c r="M69" s="257"/>
      <c r="N69" s="257"/>
      <c r="O69" s="257"/>
      <c r="P69" s="257"/>
      <c r="Q69" s="257"/>
      <c r="R69" s="257"/>
      <c r="S69" s="257"/>
      <c r="T69" s="257"/>
      <c r="U69" s="257"/>
      <c r="V69" s="257"/>
      <c r="W69" s="257"/>
      <c r="X69" s="257"/>
      <c r="Y69" s="257"/>
      <c r="Z69" s="257"/>
      <c r="AA69" s="257"/>
      <c r="AB69" s="257"/>
      <c r="AC69" s="257"/>
      <c r="AD69" s="257"/>
      <c r="AE69" s="17" t="s">
        <v>52</v>
      </c>
      <c r="AF69" s="17"/>
    </row>
    <row r="70" spans="8:32">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17" t="s">
        <v>52</v>
      </c>
      <c r="AF70" s="17"/>
    </row>
    <row r="71" spans="8:32">
      <c r="H71" s="257"/>
      <c r="I71" s="257"/>
      <c r="J71" s="257"/>
      <c r="K71" s="257"/>
      <c r="L71" s="257"/>
      <c r="M71" s="257"/>
      <c r="N71" s="257"/>
      <c r="O71" s="257"/>
      <c r="P71" s="257"/>
      <c r="Q71" s="257"/>
      <c r="R71" s="257"/>
      <c r="S71" s="257"/>
      <c r="T71" s="257"/>
      <c r="U71" s="257"/>
      <c r="V71" s="257"/>
      <c r="W71" s="257"/>
      <c r="X71" s="257"/>
      <c r="Y71" s="257"/>
      <c r="Z71" s="257"/>
      <c r="AA71" s="257"/>
      <c r="AB71" s="257"/>
      <c r="AC71" s="257"/>
      <c r="AD71" s="257"/>
      <c r="AE71" s="17" t="s">
        <v>52</v>
      </c>
      <c r="AF71" s="17"/>
    </row>
  </sheetData>
  <mergeCells count="52">
    <mergeCell ref="H71:AD71"/>
    <mergeCell ref="H63:AD63"/>
    <mergeCell ref="H64:AD64"/>
    <mergeCell ref="H65:AD65"/>
    <mergeCell ref="H66:AD66"/>
    <mergeCell ref="H67:AD67"/>
    <mergeCell ref="H61:AD61"/>
    <mergeCell ref="H62:AD62"/>
    <mergeCell ref="H68:AD68"/>
    <mergeCell ref="H69:AD69"/>
    <mergeCell ref="H70:AD70"/>
    <mergeCell ref="H56:AD56"/>
    <mergeCell ref="H57:AD57"/>
    <mergeCell ref="H58:AD58"/>
    <mergeCell ref="H59:AD59"/>
    <mergeCell ref="H60:AD60"/>
    <mergeCell ref="H51:AD51"/>
    <mergeCell ref="H52:AD52"/>
    <mergeCell ref="H53:AD53"/>
    <mergeCell ref="H54:AD54"/>
    <mergeCell ref="H55:AD55"/>
    <mergeCell ref="H46:AD46"/>
    <mergeCell ref="H47:AD47"/>
    <mergeCell ref="H48:AD48"/>
    <mergeCell ref="H49:AD49"/>
    <mergeCell ref="H50:AD50"/>
    <mergeCell ref="H41:AD41"/>
    <mergeCell ref="H42:AD42"/>
    <mergeCell ref="H43:AD43"/>
    <mergeCell ref="H44:AD44"/>
    <mergeCell ref="H45:AD45"/>
    <mergeCell ref="H31:AD31"/>
    <mergeCell ref="H37:AD37"/>
    <mergeCell ref="H38:AD38"/>
    <mergeCell ref="H39:AD39"/>
    <mergeCell ref="H40:AD40"/>
    <mergeCell ref="A3:BE3"/>
    <mergeCell ref="H33:AD33"/>
    <mergeCell ref="H34:AD34"/>
    <mergeCell ref="H35:AD35"/>
    <mergeCell ref="H36:AD36"/>
    <mergeCell ref="H21:AD21"/>
    <mergeCell ref="H22:AD22"/>
    <mergeCell ref="H32:AD32"/>
    <mergeCell ref="H24:AD24"/>
    <mergeCell ref="H23:AD23"/>
    <mergeCell ref="H30:AD30"/>
    <mergeCell ref="H29:AD29"/>
    <mergeCell ref="H28:AD28"/>
    <mergeCell ref="H27:AD27"/>
    <mergeCell ref="H26:AD26"/>
    <mergeCell ref="H25:AD25"/>
  </mergeCells>
  <phoneticPr fontId="20"/>
  <conditionalFormatting sqref="H22:AD71">
    <cfRule type="containsBlanks" dxfId="114" priority="4">
      <formula>LEN(TRIM(H22))=0</formula>
    </cfRule>
  </conditionalFormatting>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V26"/>
  <sheetViews>
    <sheetView view="pageBreakPreview" zoomScaleNormal="100" zoomScaleSheetLayoutView="100" zoomScalePageLayoutView="85" workbookViewId="0"/>
  </sheetViews>
  <sheetFormatPr defaultColWidth="8.875" defaultRowHeight="19.7" customHeight="1"/>
  <cols>
    <col min="1" max="1" width="8.875" style="17"/>
    <col min="2" max="2" width="10.125" style="17" bestFit="1" customWidth="1"/>
    <col min="3" max="13" width="8.875" style="17"/>
    <col min="14" max="14" width="9.5" style="17" customWidth="1"/>
    <col min="15" max="16384" width="8.875" style="17"/>
  </cols>
  <sheetData>
    <row r="1" spans="1:22" ht="19.7" customHeight="1">
      <c r="A1" s="15"/>
      <c r="B1" s="15"/>
      <c r="C1" s="15"/>
      <c r="D1" s="15"/>
      <c r="E1" s="15"/>
      <c r="F1" s="15"/>
      <c r="G1" s="15"/>
      <c r="H1" s="15"/>
      <c r="I1" s="15"/>
      <c r="J1" s="15"/>
      <c r="K1" s="15"/>
      <c r="L1" s="15"/>
      <c r="M1" s="15"/>
      <c r="N1" s="5" t="str">
        <f>表紙!$A$20</f>
        <v>○○大学</v>
      </c>
      <c r="O1" s="16" t="s">
        <v>42</v>
      </c>
      <c r="S1" s="18"/>
      <c r="T1" s="19"/>
      <c r="U1" s="16" t="s">
        <v>55</v>
      </c>
      <c r="V1" s="20"/>
    </row>
    <row r="2" spans="1:22" ht="19.7" customHeight="1">
      <c r="A2" s="262" t="s">
        <v>56</v>
      </c>
      <c r="B2" s="262"/>
      <c r="C2" s="262"/>
      <c r="D2" s="262"/>
      <c r="E2" s="262"/>
      <c r="F2" s="262"/>
      <c r="G2" s="262"/>
      <c r="H2" s="262"/>
      <c r="I2" s="262"/>
      <c r="J2" s="262"/>
      <c r="K2" s="262"/>
      <c r="L2" s="262"/>
      <c r="M2" s="262"/>
      <c r="N2" s="262"/>
      <c r="O2" s="21"/>
    </row>
    <row r="3" spans="1:22" ht="19.7" customHeight="1">
      <c r="A3" s="261" t="s">
        <v>57</v>
      </c>
      <c r="B3" s="261"/>
      <c r="C3" s="261"/>
      <c r="D3" s="261"/>
      <c r="E3" s="261"/>
      <c r="F3" s="261"/>
      <c r="G3" s="261"/>
      <c r="H3" s="261"/>
      <c r="I3" s="261"/>
      <c r="J3" s="261"/>
      <c r="K3" s="261"/>
      <c r="L3" s="261"/>
      <c r="M3" s="261"/>
      <c r="N3" s="261"/>
      <c r="O3" s="21" t="s">
        <v>58</v>
      </c>
    </row>
    <row r="4" spans="1:22" ht="19.7" customHeight="1">
      <c r="A4" s="17" t="s">
        <v>59</v>
      </c>
      <c r="B4" s="3"/>
      <c r="C4" s="3"/>
      <c r="D4" s="15"/>
      <c r="E4" s="15"/>
      <c r="F4" s="15"/>
      <c r="G4" s="15"/>
      <c r="H4" s="15"/>
      <c r="I4" s="15"/>
      <c r="J4" s="15"/>
      <c r="K4" s="15"/>
      <c r="L4" s="15"/>
      <c r="M4" s="15"/>
      <c r="N4" s="15"/>
      <c r="O4" s="21" t="s">
        <v>60</v>
      </c>
    </row>
    <row r="5" spans="1:22" ht="19.7" customHeight="1">
      <c r="A5" s="17" t="s">
        <v>61</v>
      </c>
      <c r="B5" s="3"/>
      <c r="C5" s="3"/>
      <c r="D5" s="22"/>
      <c r="E5" s="22"/>
      <c r="F5" s="22"/>
      <c r="G5" s="22"/>
      <c r="H5" s="22"/>
      <c r="I5" s="22"/>
      <c r="J5" s="22"/>
      <c r="K5" s="22"/>
      <c r="L5" s="22"/>
      <c r="M5" s="22"/>
      <c r="N5" s="22"/>
      <c r="O5" s="21"/>
    </row>
    <row r="6" spans="1:22" ht="19.7" customHeight="1">
      <c r="A6" s="17" t="s">
        <v>62</v>
      </c>
      <c r="B6" s="3"/>
      <c r="C6" s="3"/>
      <c r="D6" s="22"/>
      <c r="E6" s="22"/>
      <c r="F6" s="22"/>
      <c r="G6" s="22"/>
      <c r="H6" s="22"/>
      <c r="I6" s="22"/>
      <c r="J6" s="22"/>
      <c r="K6" s="22"/>
      <c r="L6" s="22"/>
      <c r="M6" s="22"/>
      <c r="N6" s="22"/>
    </row>
    <row r="7" spans="1:22" ht="19.7" customHeight="1">
      <c r="B7" s="23" t="s">
        <v>63</v>
      </c>
      <c r="C7" s="260" t="s">
        <v>64</v>
      </c>
      <c r="D7" s="260"/>
      <c r="E7" s="260"/>
      <c r="F7" s="260"/>
      <c r="G7" s="260"/>
      <c r="H7" s="260"/>
      <c r="I7" s="260"/>
      <c r="J7" s="260"/>
      <c r="K7" s="260"/>
      <c r="L7" s="260"/>
      <c r="M7" s="260"/>
      <c r="N7" s="260"/>
      <c r="O7" s="21"/>
    </row>
    <row r="8" spans="1:22" ht="19.5" customHeight="1">
      <c r="B8" s="23" t="s">
        <v>65</v>
      </c>
      <c r="C8" s="260" t="s">
        <v>66</v>
      </c>
      <c r="D8" s="260"/>
      <c r="E8" s="260"/>
      <c r="F8" s="260"/>
      <c r="G8" s="260"/>
      <c r="H8" s="260"/>
      <c r="I8" s="260"/>
      <c r="J8" s="260"/>
      <c r="K8" s="260"/>
      <c r="L8" s="260"/>
      <c r="M8" s="260"/>
      <c r="N8" s="260"/>
      <c r="O8" s="21"/>
    </row>
    <row r="9" spans="1:22" ht="4.5" customHeight="1">
      <c r="B9" s="24"/>
      <c r="C9" s="24"/>
      <c r="D9" s="22"/>
      <c r="E9" s="22"/>
      <c r="F9" s="22"/>
      <c r="G9" s="22"/>
      <c r="H9" s="22"/>
      <c r="I9" s="22"/>
      <c r="J9" s="22"/>
      <c r="K9" s="22"/>
      <c r="L9" s="22"/>
      <c r="M9" s="22"/>
      <c r="N9" s="22"/>
    </row>
    <row r="10" spans="1:22" ht="19.7" customHeight="1">
      <c r="A10" s="17" t="s">
        <v>67</v>
      </c>
      <c r="B10" s="3"/>
      <c r="C10" s="3"/>
      <c r="D10" s="22"/>
      <c r="E10" s="22"/>
      <c r="F10" s="22"/>
      <c r="G10" s="22"/>
      <c r="H10" s="22"/>
      <c r="I10" s="22"/>
      <c r="J10" s="22"/>
      <c r="K10" s="22"/>
      <c r="L10" s="22"/>
      <c r="M10" s="22"/>
      <c r="N10" s="22"/>
    </row>
    <row r="11" spans="1:22" ht="19.7" customHeight="1">
      <c r="B11" s="23" t="s">
        <v>68</v>
      </c>
      <c r="C11" s="260" t="s">
        <v>69</v>
      </c>
      <c r="D11" s="260"/>
      <c r="E11" s="260"/>
      <c r="F11" s="260"/>
      <c r="G11" s="260"/>
      <c r="H11" s="260"/>
      <c r="I11" s="260"/>
      <c r="J11" s="260"/>
      <c r="K11" s="260"/>
      <c r="L11" s="260"/>
      <c r="M11" s="260"/>
      <c r="N11" s="260"/>
      <c r="O11" s="21"/>
    </row>
    <row r="12" spans="1:22" ht="19.7" customHeight="1">
      <c r="B12" s="23" t="s">
        <v>70</v>
      </c>
      <c r="C12" s="260" t="s">
        <v>71</v>
      </c>
      <c r="D12" s="260"/>
      <c r="E12" s="260"/>
      <c r="F12" s="260"/>
      <c r="G12" s="260"/>
      <c r="H12" s="260"/>
      <c r="I12" s="260"/>
      <c r="J12" s="260"/>
      <c r="K12" s="260"/>
      <c r="L12" s="260"/>
      <c r="M12" s="260"/>
      <c r="N12" s="260"/>
      <c r="O12" s="21"/>
    </row>
    <row r="13" spans="1:22" ht="19.7" customHeight="1">
      <c r="A13" s="11"/>
      <c r="B13" s="3"/>
      <c r="C13" s="3"/>
      <c r="D13" s="22"/>
      <c r="E13" s="22"/>
      <c r="F13" s="22"/>
      <c r="G13" s="22"/>
      <c r="H13" s="22"/>
      <c r="I13" s="22"/>
      <c r="J13" s="22"/>
      <c r="K13" s="22"/>
      <c r="L13" s="22"/>
      <c r="M13" s="22"/>
      <c r="N13" s="22"/>
    </row>
    <row r="14" spans="1:22" ht="19.7" customHeight="1">
      <c r="A14" s="261" t="s">
        <v>72</v>
      </c>
      <c r="B14" s="261"/>
      <c r="C14" s="261"/>
      <c r="D14" s="261"/>
      <c r="E14" s="261"/>
      <c r="F14" s="261"/>
      <c r="G14" s="261"/>
      <c r="H14" s="261"/>
      <c r="I14" s="261"/>
      <c r="J14" s="261"/>
      <c r="K14" s="261"/>
      <c r="L14" s="261"/>
      <c r="M14" s="261"/>
      <c r="N14" s="261"/>
    </row>
    <row r="15" spans="1:22" ht="19.7" customHeight="1">
      <c r="A15" s="11"/>
      <c r="B15" s="259"/>
      <c r="C15" s="259"/>
      <c r="D15" s="259"/>
      <c r="E15" s="259"/>
      <c r="F15" s="259"/>
      <c r="G15" s="259"/>
      <c r="H15" s="259"/>
      <c r="I15" s="259"/>
      <c r="J15" s="259"/>
      <c r="K15" s="259"/>
      <c r="L15" s="259"/>
      <c r="M15" s="259"/>
      <c r="N15" s="259"/>
      <c r="O15" s="21"/>
    </row>
    <row r="16" spans="1:22" ht="19.7" customHeight="1">
      <c r="A16" s="11"/>
      <c r="B16" s="259"/>
      <c r="C16" s="259"/>
      <c r="D16" s="259"/>
      <c r="E16" s="259"/>
      <c r="F16" s="259"/>
      <c r="G16" s="259"/>
      <c r="H16" s="259"/>
      <c r="I16" s="259"/>
      <c r="J16" s="259"/>
      <c r="K16" s="259"/>
      <c r="L16" s="259"/>
      <c r="M16" s="259"/>
      <c r="N16" s="259"/>
    </row>
    <row r="17" spans="1:15" ht="19.7" customHeight="1">
      <c r="A17" s="11"/>
      <c r="B17" s="259"/>
      <c r="C17" s="259"/>
      <c r="D17" s="259"/>
      <c r="E17" s="259"/>
      <c r="F17" s="259"/>
      <c r="G17" s="259"/>
      <c r="H17" s="259"/>
      <c r="I17" s="259"/>
      <c r="J17" s="259"/>
      <c r="K17" s="259"/>
      <c r="L17" s="259"/>
      <c r="M17" s="259"/>
      <c r="N17" s="259"/>
    </row>
    <row r="18" spans="1:15" ht="19.7" customHeight="1">
      <c r="A18" s="11"/>
      <c r="B18" s="259"/>
      <c r="C18" s="259"/>
      <c r="D18" s="259"/>
      <c r="E18" s="259"/>
      <c r="F18" s="259"/>
      <c r="G18" s="259"/>
      <c r="H18" s="259"/>
      <c r="I18" s="259"/>
      <c r="J18" s="259"/>
      <c r="K18" s="259"/>
      <c r="L18" s="259"/>
      <c r="M18" s="259"/>
      <c r="N18" s="259"/>
    </row>
    <row r="19" spans="1:15" ht="19.7" customHeight="1">
      <c r="A19" s="11"/>
      <c r="B19" s="259"/>
      <c r="C19" s="259"/>
      <c r="D19" s="259"/>
      <c r="E19" s="259"/>
      <c r="F19" s="259"/>
      <c r="G19" s="259"/>
      <c r="H19" s="259"/>
      <c r="I19" s="259"/>
      <c r="J19" s="259"/>
      <c r="K19" s="259"/>
      <c r="L19" s="259"/>
      <c r="M19" s="259"/>
      <c r="N19" s="259"/>
    </row>
    <row r="20" spans="1:15" ht="19.7" customHeight="1">
      <c r="A20" s="261" t="s">
        <v>73</v>
      </c>
      <c r="B20" s="261"/>
      <c r="C20" s="261"/>
      <c r="D20" s="261"/>
      <c r="E20" s="261"/>
      <c r="F20" s="261"/>
      <c r="G20" s="261"/>
      <c r="H20" s="261"/>
      <c r="I20" s="261"/>
      <c r="J20" s="261"/>
      <c r="K20" s="261"/>
      <c r="L20" s="261"/>
      <c r="M20" s="261"/>
      <c r="N20" s="261"/>
      <c r="O20" s="14"/>
    </row>
    <row r="21" spans="1:15" ht="19.7" customHeight="1">
      <c r="A21" s="22"/>
      <c r="B21" s="259"/>
      <c r="C21" s="259"/>
      <c r="D21" s="259"/>
      <c r="E21" s="259"/>
      <c r="F21" s="259"/>
      <c r="G21" s="259"/>
      <c r="H21" s="259"/>
      <c r="I21" s="259"/>
      <c r="J21" s="259"/>
      <c r="K21" s="259"/>
      <c r="L21" s="259"/>
      <c r="M21" s="259"/>
      <c r="N21" s="259"/>
    </row>
    <row r="22" spans="1:15" ht="19.7" customHeight="1">
      <c r="A22" s="15"/>
      <c r="B22" s="259"/>
      <c r="C22" s="259"/>
      <c r="D22" s="259"/>
      <c r="E22" s="259"/>
      <c r="F22" s="259"/>
      <c r="G22" s="259"/>
      <c r="H22" s="259"/>
      <c r="I22" s="259"/>
      <c r="J22" s="259"/>
      <c r="K22" s="259"/>
      <c r="L22" s="259"/>
      <c r="M22" s="259"/>
      <c r="N22" s="259"/>
    </row>
    <row r="23" spans="1:15" ht="19.7" customHeight="1">
      <c r="A23" s="15"/>
      <c r="B23" s="259"/>
      <c r="C23" s="259"/>
      <c r="D23" s="259"/>
      <c r="E23" s="259"/>
      <c r="F23" s="259"/>
      <c r="G23" s="259"/>
      <c r="H23" s="259"/>
      <c r="I23" s="259"/>
      <c r="J23" s="259"/>
      <c r="K23" s="259"/>
      <c r="L23" s="259"/>
      <c r="M23" s="259"/>
      <c r="N23" s="259"/>
    </row>
    <row r="24" spans="1:15" ht="19.7" customHeight="1">
      <c r="A24" s="15"/>
      <c r="B24" s="259"/>
      <c r="C24" s="259"/>
      <c r="D24" s="259"/>
      <c r="E24" s="259"/>
      <c r="F24" s="259"/>
      <c r="G24" s="259"/>
      <c r="H24" s="259"/>
      <c r="I24" s="259"/>
      <c r="J24" s="259"/>
      <c r="K24" s="259"/>
      <c r="L24" s="259"/>
      <c r="M24" s="259"/>
      <c r="N24" s="259"/>
    </row>
    <row r="25" spans="1:15" ht="19.7" customHeight="1">
      <c r="A25" s="15"/>
      <c r="B25" s="259"/>
      <c r="C25" s="259"/>
      <c r="D25" s="259"/>
      <c r="E25" s="259"/>
      <c r="F25" s="259"/>
      <c r="G25" s="259"/>
      <c r="H25" s="259"/>
      <c r="I25" s="259"/>
      <c r="J25" s="259"/>
      <c r="K25" s="259"/>
      <c r="L25" s="259"/>
      <c r="M25" s="259"/>
      <c r="N25" s="259"/>
    </row>
    <row r="26" spans="1:15" ht="19.7" customHeight="1">
      <c r="A26" s="15"/>
      <c r="B26" s="15"/>
      <c r="C26" s="15"/>
      <c r="D26" s="15"/>
      <c r="E26" s="15"/>
      <c r="F26" s="15"/>
      <c r="G26" s="15"/>
      <c r="H26" s="15"/>
      <c r="I26" s="15"/>
      <c r="J26" s="15"/>
      <c r="K26" s="15"/>
      <c r="L26" s="15"/>
      <c r="M26" s="15"/>
    </row>
  </sheetData>
  <mergeCells count="18">
    <mergeCell ref="C12:N12"/>
    <mergeCell ref="A14:N14"/>
    <mergeCell ref="A20:N20"/>
    <mergeCell ref="A2:N2"/>
    <mergeCell ref="A3:N3"/>
    <mergeCell ref="C7:N7"/>
    <mergeCell ref="C8:N8"/>
    <mergeCell ref="C11:N11"/>
    <mergeCell ref="B15:N15"/>
    <mergeCell ref="B16:N16"/>
    <mergeCell ref="B17:N17"/>
    <mergeCell ref="B18:N18"/>
    <mergeCell ref="B19:N19"/>
    <mergeCell ref="B21:N21"/>
    <mergeCell ref="B22:N22"/>
    <mergeCell ref="B23:N23"/>
    <mergeCell ref="B24:N24"/>
    <mergeCell ref="B25:N25"/>
  </mergeCells>
  <phoneticPr fontId="20"/>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U97"/>
  <sheetViews>
    <sheetView showGridLines="0" view="pageBreakPreview" topLeftCell="A64" zoomScaleNormal="115" zoomScaleSheetLayoutView="100" zoomScalePageLayoutView="85" workbookViewId="0">
      <selection activeCell="A96" sqref="A96:C96"/>
    </sheetView>
  </sheetViews>
  <sheetFormatPr defaultColWidth="7.25" defaultRowHeight="13.5"/>
  <cols>
    <col min="1" max="1" width="50.75" style="68" customWidth="1"/>
    <col min="2" max="2" width="60.75" style="170" customWidth="1"/>
    <col min="3" max="3" width="14.75" style="40" customWidth="1"/>
    <col min="4" max="4" width="6" style="36" customWidth="1"/>
    <col min="5" max="5" width="36.75" style="28" customWidth="1"/>
    <col min="6" max="6" width="14.75" style="28" customWidth="1"/>
    <col min="7" max="8" width="7.25" style="28"/>
    <col min="9" max="9" width="9.375" style="28" bestFit="1" customWidth="1"/>
    <col min="10" max="16384" width="7.25" style="28"/>
  </cols>
  <sheetData>
    <row r="1" spans="1:21" ht="14.25">
      <c r="A1" s="172"/>
      <c r="B1" s="173"/>
      <c r="D1" s="122" t="str">
        <f>表紙!$A$20&amp;"　領域１"</f>
        <v>○○大学　領域１</v>
      </c>
      <c r="E1" s="31" t="s">
        <v>42</v>
      </c>
      <c r="J1" s="32"/>
      <c r="S1" s="33"/>
      <c r="T1" s="34"/>
      <c r="U1" s="35" t="s">
        <v>55</v>
      </c>
    </row>
    <row r="2" spans="1:21" ht="14.25">
      <c r="A2" s="38" t="s">
        <v>2</v>
      </c>
      <c r="E2" s="41" t="s">
        <v>7</v>
      </c>
      <c r="F2" s="42"/>
      <c r="H2" s="43"/>
      <c r="I2" s="43"/>
      <c r="J2" s="43"/>
      <c r="K2" s="43"/>
      <c r="L2" s="43"/>
      <c r="M2" s="43"/>
    </row>
    <row r="3" spans="1:21">
      <c r="A3" s="44" t="s">
        <v>289</v>
      </c>
      <c r="B3" s="39"/>
      <c r="D3" s="45" t="s">
        <v>8</v>
      </c>
      <c r="E3" s="41" t="s">
        <v>9</v>
      </c>
      <c r="F3" s="46"/>
      <c r="G3" s="43"/>
      <c r="H3" s="43"/>
      <c r="I3" s="43"/>
      <c r="J3" s="43"/>
      <c r="K3" s="43"/>
      <c r="L3" s="43"/>
      <c r="M3" s="43"/>
    </row>
    <row r="4" spans="1:21">
      <c r="A4" s="267" t="s">
        <v>74</v>
      </c>
      <c r="B4" s="273"/>
      <c r="C4" s="273"/>
      <c r="D4" s="174"/>
      <c r="E4" s="48" t="s">
        <v>11</v>
      </c>
      <c r="F4" s="42"/>
      <c r="G4" s="43"/>
      <c r="H4" s="43"/>
      <c r="I4" s="43"/>
      <c r="J4" s="43"/>
      <c r="K4" s="43"/>
      <c r="L4" s="43"/>
      <c r="M4" s="43"/>
    </row>
    <row r="5" spans="1:21">
      <c r="A5" s="49" t="s">
        <v>12</v>
      </c>
      <c r="B5" s="175" t="s">
        <v>13</v>
      </c>
      <c r="C5" s="50" t="s">
        <v>14</v>
      </c>
      <c r="D5" s="51" t="s">
        <v>26</v>
      </c>
      <c r="E5" s="215" t="s">
        <v>75</v>
      </c>
      <c r="F5" s="123" t="s">
        <v>76</v>
      </c>
      <c r="G5" s="263" t="s">
        <v>77</v>
      </c>
    </row>
    <row r="6" spans="1:21">
      <c r="A6" s="268" t="s">
        <v>78</v>
      </c>
      <c r="B6" s="113" t="s">
        <v>79</v>
      </c>
      <c r="C6" s="53"/>
      <c r="D6" s="54" t="str">
        <f>IF(E6="","",IF(COUNTIF($E$1:E6,E:E)&gt;1,"再掲",""))</f>
        <v/>
      </c>
      <c r="E6" s="55"/>
      <c r="F6" s="56" t="str">
        <f>IFERROR(VLOOKUP(E6,FileList_Src!A:C,3,FALSE),"")</f>
        <v/>
      </c>
      <c r="G6" s="264"/>
      <c r="H6" s="57"/>
      <c r="I6" s="57"/>
      <c r="J6" s="57"/>
      <c r="K6" s="57"/>
      <c r="L6" s="57"/>
      <c r="M6" s="57"/>
    </row>
    <row r="7" spans="1:21" ht="24">
      <c r="A7" s="268"/>
      <c r="B7" s="113" t="s">
        <v>80</v>
      </c>
      <c r="C7" s="53"/>
      <c r="D7" s="54" t="str">
        <f>IF(E7="","",IF(COUNTIF($E$1:E7,E:E)&gt;1,"再掲",""))</f>
        <v/>
      </c>
      <c r="E7" s="55"/>
      <c r="F7" s="56" t="str">
        <f>IFERROR(VLOOKUP(E7,FileList_Src!A:C,3,FALSE),"")</f>
        <v/>
      </c>
      <c r="G7" s="264"/>
      <c r="H7" s="58"/>
      <c r="I7" s="58"/>
      <c r="J7" s="58"/>
      <c r="K7" s="58"/>
      <c r="L7" s="58"/>
      <c r="M7" s="57"/>
    </row>
    <row r="8" spans="1:21">
      <c r="A8" s="268"/>
      <c r="B8" s="176" t="str">
        <f>IF(E8="","",E8)</f>
        <v/>
      </c>
      <c r="C8" s="53"/>
      <c r="D8" s="54" t="str">
        <f>IF(E8="","",IF(COUNTIF($E$1:E8,E:E)&gt;1,"再掲",""))</f>
        <v/>
      </c>
      <c r="E8" s="55"/>
      <c r="F8" s="56" t="str">
        <f>IFERROR(VLOOKUP(E8,FileList_Src!A:C,3,FALSE),"")</f>
        <v/>
      </c>
      <c r="G8" s="264"/>
      <c r="H8" s="58"/>
      <c r="I8" s="58"/>
      <c r="J8" s="58"/>
      <c r="K8" s="58"/>
      <c r="L8" s="58"/>
      <c r="M8" s="57"/>
    </row>
    <row r="9" spans="1:21" ht="36">
      <c r="A9" s="268"/>
      <c r="B9" s="177" t="s">
        <v>81</v>
      </c>
      <c r="C9" s="53"/>
      <c r="D9" s="54" t="str">
        <f>IF(E9="","",IF(COUNTIF($E$1:E9,E:E)&gt;1,"再掲",""))</f>
        <v/>
      </c>
      <c r="E9" s="55"/>
      <c r="F9" s="56" t="str">
        <f>IFERROR(VLOOKUP(E9,FileList_Src!A:C,3,FALSE),"")</f>
        <v/>
      </c>
      <c r="G9" s="264"/>
      <c r="H9" s="58"/>
      <c r="I9" s="58"/>
      <c r="J9" s="58"/>
      <c r="K9" s="58"/>
      <c r="L9" s="58"/>
      <c r="M9" s="57"/>
    </row>
    <row r="10" spans="1:21">
      <c r="A10" s="269"/>
      <c r="B10" s="178" t="str">
        <f>IF(E10="","",E10)</f>
        <v/>
      </c>
      <c r="C10" s="179"/>
      <c r="D10" s="54" t="str">
        <f>IF(E10="","",IF(COUNTIF($E$1:E10,E:E)&gt;1,"再掲",""))</f>
        <v/>
      </c>
      <c r="E10" s="55"/>
      <c r="F10" s="56" t="str">
        <f>IFERROR(VLOOKUP(E10,FileList_Src!A:C,3,FALSE),"")</f>
        <v/>
      </c>
      <c r="G10" s="264"/>
      <c r="H10" s="58"/>
      <c r="I10" s="58"/>
      <c r="J10" s="58"/>
      <c r="K10" s="58"/>
      <c r="L10" s="58"/>
      <c r="M10" s="57"/>
    </row>
    <row r="11" spans="1:21" ht="36">
      <c r="A11" s="269"/>
      <c r="B11" s="177" t="s">
        <v>290</v>
      </c>
      <c r="C11" s="53"/>
      <c r="D11" s="54" t="str">
        <f>IF(E11="","",IF(COUNTIF($E$1:E11,E:E)&gt;1,"再掲",""))</f>
        <v/>
      </c>
      <c r="E11" s="55"/>
      <c r="F11" s="56" t="str">
        <f>IFERROR(VLOOKUP(E11,FileList_Src!A:C,3,FALSE),"")</f>
        <v/>
      </c>
      <c r="G11" s="264"/>
      <c r="H11" s="58"/>
      <c r="I11" s="58"/>
      <c r="J11" s="58"/>
      <c r="K11" s="58"/>
      <c r="L11" s="58"/>
      <c r="M11" s="57"/>
    </row>
    <row r="12" spans="1:21">
      <c r="A12" s="269"/>
      <c r="B12" s="178" t="str">
        <f>IF(E12="","",E12)</f>
        <v/>
      </c>
      <c r="C12" s="179"/>
      <c r="D12" s="54" t="str">
        <f>IF(E12="","",IF(COUNTIF($E$1:E12,E:E)&gt;1,"再掲",""))</f>
        <v/>
      </c>
      <c r="E12" s="55"/>
      <c r="F12" s="56" t="str">
        <f>IFERROR(VLOOKUP(E12,FileList_Src!A:C,3,FALSE),"")</f>
        <v/>
      </c>
      <c r="G12" s="264"/>
      <c r="H12" s="58"/>
      <c r="I12" s="58"/>
      <c r="J12" s="58"/>
      <c r="K12" s="58"/>
      <c r="L12" s="58"/>
      <c r="M12" s="57"/>
    </row>
    <row r="13" spans="1:21" ht="24">
      <c r="A13" s="269"/>
      <c r="B13" s="177" t="s">
        <v>82</v>
      </c>
      <c r="C13" s="53"/>
      <c r="D13" s="54" t="str">
        <f>IF(E13="","",IF(COUNTIF($E$1:E13,E:E)&gt;1,"再掲",""))</f>
        <v/>
      </c>
      <c r="E13" s="55"/>
      <c r="F13" s="56" t="str">
        <f>IFERROR(VLOOKUP(E13,FileList_Src!A:C,3,FALSE),"")</f>
        <v/>
      </c>
      <c r="G13" s="264"/>
      <c r="H13" s="58"/>
      <c r="I13" s="58"/>
      <c r="J13" s="58"/>
      <c r="K13" s="58"/>
      <c r="L13" s="58"/>
      <c r="M13" s="57"/>
    </row>
    <row r="14" spans="1:21">
      <c r="A14" s="269"/>
      <c r="B14" s="178" t="str">
        <f>IF(E14="","",E14)</f>
        <v/>
      </c>
      <c r="C14" s="179"/>
      <c r="D14" s="54" t="str">
        <f>IF(E14="","",IF(COUNTIF($E$1:E14,E:E)&gt;1,"再掲",""))</f>
        <v/>
      </c>
      <c r="E14" s="55"/>
      <c r="F14" s="56" t="str">
        <f>IFERROR(VLOOKUP(E14,FileList_Src!A:C,3,FALSE),"")</f>
        <v/>
      </c>
      <c r="G14" s="264"/>
      <c r="H14" s="58"/>
      <c r="I14" s="58"/>
      <c r="J14" s="58"/>
      <c r="K14" s="58"/>
      <c r="L14" s="58"/>
      <c r="M14" s="57"/>
    </row>
    <row r="15" spans="1:21" ht="48">
      <c r="A15" s="269"/>
      <c r="B15" s="178" t="s">
        <v>83</v>
      </c>
      <c r="C15" s="179"/>
      <c r="D15" s="54" t="str">
        <f>IF(E15="","",IF(COUNTIF($E$1:E15,E:E)&gt;1,"再掲",""))</f>
        <v/>
      </c>
      <c r="E15" s="55"/>
      <c r="F15" s="56" t="str">
        <f>IFERROR(VLOOKUP(E15,FileList_Src!A:C,3,FALSE),"")</f>
        <v/>
      </c>
      <c r="G15" s="264"/>
      <c r="H15" s="58"/>
      <c r="I15" s="58"/>
      <c r="J15" s="58"/>
      <c r="K15" s="58"/>
      <c r="L15" s="58"/>
      <c r="M15" s="57"/>
    </row>
    <row r="16" spans="1:21">
      <c r="A16" s="269"/>
      <c r="B16" s="213" t="str">
        <f>IF(E16="","",E16)</f>
        <v/>
      </c>
      <c r="C16" s="179"/>
      <c r="D16" s="116" t="str">
        <f>IF(E16="","",IF(COUNTIF($E$1:E16,E:E)&gt;1,"再掲",""))</f>
        <v/>
      </c>
      <c r="E16" s="55"/>
      <c r="F16" s="56" t="str">
        <f>IFERROR(VLOOKUP(E16,FileList_Src!A:C,3,FALSE),"")</f>
        <v/>
      </c>
      <c r="G16" s="264"/>
      <c r="H16" s="58"/>
      <c r="I16" s="58"/>
      <c r="J16" s="58"/>
      <c r="K16" s="58"/>
      <c r="L16" s="58"/>
      <c r="M16" s="57"/>
    </row>
    <row r="17" spans="1:7" ht="13.5" customHeight="1">
      <c r="A17" s="243" t="s">
        <v>330</v>
      </c>
      <c r="B17" s="244"/>
      <c r="C17" s="244"/>
      <c r="D17" s="245"/>
      <c r="E17" s="55"/>
      <c r="F17" s="56" t="str">
        <f>IFERROR(VLOOKUP(E17,FileList_Src!A:C,3,FALSE),"")</f>
        <v/>
      </c>
      <c r="G17" s="264"/>
    </row>
    <row r="18" spans="1:7">
      <c r="A18" s="246" t="s">
        <v>402</v>
      </c>
      <c r="B18" s="247"/>
      <c r="C18" s="247"/>
      <c r="D18" s="217"/>
      <c r="E18" s="55"/>
      <c r="F18" s="56" t="str">
        <f>IFERROR(VLOOKUP(E18,FileList_Src!A:C,3,FALSE),"")</f>
        <v/>
      </c>
      <c r="G18" s="264"/>
    </row>
    <row r="19" spans="1:7">
      <c r="A19" s="246" t="s">
        <v>402</v>
      </c>
      <c r="B19" s="247"/>
      <c r="C19" s="247"/>
      <c r="D19" s="217"/>
      <c r="E19" s="55"/>
      <c r="F19" s="56" t="str">
        <f>IFERROR(VLOOKUP(E19,FileList_Src!A:C,3,FALSE),"")</f>
        <v/>
      </c>
      <c r="G19" s="264"/>
    </row>
    <row r="20" spans="1:7" ht="13.5" customHeight="1">
      <c r="A20" s="229" t="s">
        <v>28</v>
      </c>
      <c r="B20" s="230"/>
      <c r="C20" s="230"/>
      <c r="D20" s="231"/>
      <c r="E20" s="55"/>
      <c r="F20" s="56" t="str">
        <f>IFERROR(VLOOKUP(E20,FileList_Src!A:C,3,FALSE),"")</f>
        <v/>
      </c>
      <c r="G20" s="264"/>
    </row>
    <row r="21" spans="1:7" ht="13.5" customHeight="1">
      <c r="A21" s="63" t="s">
        <v>84</v>
      </c>
      <c r="B21" s="189"/>
      <c r="C21" s="64"/>
      <c r="D21" s="65"/>
      <c r="E21" s="55"/>
      <c r="F21" s="56" t="str">
        <f>IFERROR(VLOOKUP(E21,FileList_Src!A:C,3,FALSE),"")</f>
        <v/>
      </c>
      <c r="G21" s="264"/>
    </row>
    <row r="22" spans="1:7" ht="13.5" customHeight="1">
      <c r="A22" s="229" t="s">
        <v>392</v>
      </c>
      <c r="B22" s="230"/>
      <c r="C22" s="230"/>
      <c r="D22" s="231"/>
      <c r="E22" s="55"/>
      <c r="F22" s="56" t="str">
        <f>IFERROR(VLOOKUP(E22,FileList_Src!A:C,3,FALSE),"")</f>
        <v/>
      </c>
      <c r="G22" s="264"/>
    </row>
    <row r="23" spans="1:7">
      <c r="A23" s="246" t="s">
        <v>402</v>
      </c>
      <c r="B23" s="247"/>
      <c r="C23" s="247"/>
      <c r="D23" s="217"/>
      <c r="E23" s="55"/>
      <c r="F23" s="56" t="str">
        <f>IFERROR(VLOOKUP(E23,FileList_Src!A:C,3,FALSE),"")</f>
        <v/>
      </c>
      <c r="G23" s="264"/>
    </row>
    <row r="24" spans="1:7">
      <c r="A24" s="235" t="s">
        <v>399</v>
      </c>
      <c r="B24" s="118" t="str">
        <f>IF(E24="","",E24)</f>
        <v/>
      </c>
      <c r="C24" s="187"/>
      <c r="D24" s="54" t="str">
        <f>IF(E24="","",IF(COUNTIF($E$1:E24,E:E)&gt;1,"再掲",""))</f>
        <v/>
      </c>
      <c r="E24" s="55"/>
      <c r="F24" s="56" t="str">
        <f>IFERROR(VLOOKUP(E24,FileList_Src!A:C,3,FALSE),"")</f>
        <v/>
      </c>
      <c r="G24" s="264"/>
    </row>
    <row r="25" spans="1:7">
      <c r="A25" s="236"/>
      <c r="B25" s="181" t="str">
        <f>IF(E25="","",E25)</f>
        <v/>
      </c>
      <c r="C25" s="179"/>
      <c r="D25" s="116" t="str">
        <f>IF(E25="","",IF(COUNTIF($E$1:E25,E:E)&gt;1,"再掲",""))</f>
        <v/>
      </c>
      <c r="E25" s="55"/>
      <c r="F25" s="56" t="str">
        <f>IFERROR(VLOOKUP(E25,FileList_Src!A:C,3,FALSE),"")</f>
        <v/>
      </c>
      <c r="G25" s="264"/>
    </row>
    <row r="26" spans="1:7" ht="13.5" customHeight="1">
      <c r="A26" s="229" t="s">
        <v>393</v>
      </c>
      <c r="B26" s="230"/>
      <c r="C26" s="230"/>
      <c r="D26" s="231"/>
      <c r="E26" s="55"/>
      <c r="F26" s="56" t="str">
        <f>IFERROR(VLOOKUP(E26,FileList_Src!A:C,3,FALSE),"")</f>
        <v/>
      </c>
      <c r="G26" s="264"/>
    </row>
    <row r="27" spans="1:7">
      <c r="A27" s="246" t="s">
        <v>402</v>
      </c>
      <c r="B27" s="247"/>
      <c r="C27" s="247"/>
      <c r="D27" s="217"/>
      <c r="E27" s="55"/>
      <c r="F27" s="56" t="str">
        <f>IFERROR(VLOOKUP(E27,FileList_Src!A:C,3,FALSE),"")</f>
        <v/>
      </c>
      <c r="G27" s="264"/>
    </row>
    <row r="28" spans="1:7">
      <c r="A28" s="265" t="s">
        <v>291</v>
      </c>
      <c r="B28" s="266"/>
      <c r="C28" s="267"/>
      <c r="D28" s="174"/>
      <c r="E28" s="55"/>
      <c r="F28" s="56" t="str">
        <f>IFERROR(VLOOKUP(E28,FileList_Src!A:C,3,FALSE),"")</f>
        <v/>
      </c>
      <c r="G28" s="264"/>
    </row>
    <row r="29" spans="1:7">
      <c r="A29" s="49" t="s">
        <v>12</v>
      </c>
      <c r="B29" s="175" t="s">
        <v>13</v>
      </c>
      <c r="C29" s="50" t="s">
        <v>14</v>
      </c>
      <c r="D29" s="51" t="s">
        <v>26</v>
      </c>
      <c r="E29" s="55"/>
      <c r="F29" s="56" t="str">
        <f>IFERROR(VLOOKUP(E29,FileList_Src!A:C,3,FALSE),"")</f>
        <v/>
      </c>
      <c r="G29" s="264"/>
    </row>
    <row r="30" spans="1:7">
      <c r="A30" s="268" t="s">
        <v>292</v>
      </c>
      <c r="B30" s="113" t="s">
        <v>394</v>
      </c>
      <c r="C30" s="53"/>
      <c r="D30" s="54" t="str">
        <f>IF(E30="","",IF(COUNTIF($E$1:E30,E:E)&gt;1,"再掲",""))</f>
        <v/>
      </c>
      <c r="E30" s="55"/>
      <c r="F30" s="56" t="str">
        <f>IFERROR(VLOOKUP(E30,FileList_Src!A:C,3,FALSE),"")</f>
        <v/>
      </c>
      <c r="G30" s="264"/>
    </row>
    <row r="31" spans="1:7">
      <c r="A31" s="268"/>
      <c r="B31" s="113" t="str">
        <f>IF(E31="","",E31)</f>
        <v/>
      </c>
      <c r="C31" s="53"/>
      <c r="D31" s="54" t="str">
        <f>IF(E31="","",IF(COUNTIF($E$1:E31,E:E)&gt;1,"再掲",""))</f>
        <v/>
      </c>
      <c r="E31" s="55"/>
      <c r="F31" s="56" t="str">
        <f>IFERROR(VLOOKUP(E31,FileList_Src!A:C,3,FALSE),"")</f>
        <v/>
      </c>
      <c r="G31" s="264"/>
    </row>
    <row r="32" spans="1:7" ht="24">
      <c r="A32" s="268"/>
      <c r="B32" s="113" t="s">
        <v>395</v>
      </c>
      <c r="C32" s="53"/>
      <c r="D32" s="54" t="str">
        <f>IF(E32="","",IF(COUNTIF($E$1:E32,E:E)&gt;1,"再掲",""))</f>
        <v/>
      </c>
      <c r="E32" s="55"/>
      <c r="F32" s="56" t="str">
        <f>IFERROR(VLOOKUP(E32,FileList_Src!A:C,3,FALSE),"")</f>
        <v/>
      </c>
      <c r="G32" s="264"/>
    </row>
    <row r="33" spans="1:7">
      <c r="A33" s="268"/>
      <c r="B33" s="113" t="str">
        <f>IF(E33="","",E33)</f>
        <v/>
      </c>
      <c r="C33" s="53"/>
      <c r="D33" s="54" t="str">
        <f>IF(E33="","",IF(COUNTIF($E$1:E33,E:E)&gt;1,"再掲",""))</f>
        <v/>
      </c>
      <c r="E33" s="55"/>
      <c r="F33" s="56" t="str">
        <f>IFERROR(VLOOKUP(E33,FileList_Src!A:C,3,FALSE),"")</f>
        <v/>
      </c>
      <c r="G33" s="264"/>
    </row>
    <row r="34" spans="1:7">
      <c r="A34" s="268" t="s">
        <v>328</v>
      </c>
      <c r="B34" s="113" t="s">
        <v>85</v>
      </c>
      <c r="C34" s="53"/>
      <c r="D34" s="54" t="str">
        <f>IF(E34="","",IF(COUNTIF($E$1:E34,E:E)&gt;1,"再掲",""))</f>
        <v/>
      </c>
      <c r="E34" s="55"/>
      <c r="F34" s="56" t="str">
        <f>IFERROR(VLOOKUP(E34,FileList_Src!A:C,3,FALSE),"")</f>
        <v/>
      </c>
      <c r="G34" s="264"/>
    </row>
    <row r="35" spans="1:7">
      <c r="A35" s="268"/>
      <c r="B35" s="181" t="str">
        <f>IF(E35="","",E35)</f>
        <v/>
      </c>
      <c r="C35" s="179"/>
      <c r="D35" s="54" t="str">
        <f>IF(E35="","",IF(COUNTIF($E$1:E35,E:E)&gt;1,"再掲",""))</f>
        <v/>
      </c>
      <c r="E35" s="55"/>
      <c r="F35" s="56" t="str">
        <f>IFERROR(VLOOKUP(E35,FileList_Src!A:C,3,FALSE),"")</f>
        <v/>
      </c>
      <c r="G35" s="264"/>
    </row>
    <row r="36" spans="1:7">
      <c r="A36" s="268" t="s">
        <v>379</v>
      </c>
      <c r="B36" s="53" t="s">
        <v>380</v>
      </c>
      <c r="C36" s="53"/>
      <c r="D36" s="54" t="str">
        <f>IF(E36="","",IF(COUNTIF($E$1:E36,E:E)&gt;1,"再掲",""))</f>
        <v/>
      </c>
      <c r="E36" s="55"/>
      <c r="F36" s="56" t="str">
        <f>IFERROR(VLOOKUP(E36,FileList_Src!A:C,3,FALSE),"")</f>
        <v/>
      </c>
      <c r="G36" s="264"/>
    </row>
    <row r="37" spans="1:7">
      <c r="A37" s="268"/>
      <c r="B37" s="53" t="str">
        <f>IF(E37="","",E37)</f>
        <v/>
      </c>
      <c r="C37" s="53"/>
      <c r="D37" s="54" t="str">
        <f>IF(E37="","",IF(COUNTIF($E$1:E37,E:E)&gt;1,"再掲",""))</f>
        <v/>
      </c>
      <c r="E37" s="55"/>
      <c r="F37" s="56" t="str">
        <f>IFERROR(VLOOKUP(E37,FileList_Src!A:C,3,FALSE),"")</f>
        <v/>
      </c>
      <c r="G37" s="264"/>
    </row>
    <row r="38" spans="1:7">
      <c r="A38" s="268"/>
      <c r="B38" s="53" t="s">
        <v>382</v>
      </c>
      <c r="C38" s="53"/>
      <c r="D38" s="54" t="str">
        <f>IF(E38="","",IF(COUNTIF($E$1:E38,E:E)&gt;1,"再掲",""))</f>
        <v/>
      </c>
      <c r="E38" s="55"/>
      <c r="F38" s="56" t="str">
        <f>IFERROR(VLOOKUP(E38,FileList_Src!A:C,3,FALSE),"")</f>
        <v/>
      </c>
      <c r="G38" s="264"/>
    </row>
    <row r="39" spans="1:7">
      <c r="A39" s="268"/>
      <c r="B39" s="53" t="str">
        <f>IF(E39="","",E39)</f>
        <v/>
      </c>
      <c r="C39" s="53"/>
      <c r="D39" s="54" t="str">
        <f>IF(E39="","",IF(COUNTIF($E$1:E39,E:E)&gt;1,"再掲",""))</f>
        <v/>
      </c>
      <c r="E39" s="70"/>
      <c r="F39" s="56" t="str">
        <f>IFERROR(VLOOKUP(E39,FileList_Src!A:C,3,FALSE),"")</f>
        <v/>
      </c>
      <c r="G39" s="264"/>
    </row>
    <row r="40" spans="1:7">
      <c r="A40" s="268"/>
      <c r="B40" s="53" t="s">
        <v>381</v>
      </c>
      <c r="C40" s="53"/>
      <c r="D40" s="54" t="str">
        <f>IF(E40="","",IF(COUNTIF($E$1:E40,E:E)&gt;1,"再掲",""))</f>
        <v/>
      </c>
      <c r="E40" s="55"/>
      <c r="F40" s="56" t="str">
        <f>IFERROR(VLOOKUP(E40,FileList_Src!A:C,3,FALSE),"")</f>
        <v/>
      </c>
      <c r="G40" s="264"/>
    </row>
    <row r="41" spans="1:7">
      <c r="A41" s="268"/>
      <c r="B41" s="53" t="str">
        <f>IF(E41="","",E41)</f>
        <v/>
      </c>
      <c r="C41" s="53"/>
      <c r="D41" s="54" t="str">
        <f>IF(E41="","",IF(COUNTIF($E$1:E41,E:E)&gt;1,"再掲",""))</f>
        <v/>
      </c>
      <c r="E41" s="70"/>
      <c r="F41" s="56" t="str">
        <f>IFERROR(VLOOKUP(E41,FileList_Src!A:C,3,FALSE),"")</f>
        <v/>
      </c>
      <c r="G41" s="264"/>
    </row>
    <row r="42" spans="1:7">
      <c r="A42" s="269" t="s">
        <v>383</v>
      </c>
      <c r="B42" s="113" t="s">
        <v>389</v>
      </c>
      <c r="C42" s="53"/>
      <c r="D42" s="54" t="str">
        <f>IF(E42="","",IF(COUNTIF($E$1:E42,E:E)&gt;1,"再掲",""))</f>
        <v/>
      </c>
      <c r="E42" s="55"/>
      <c r="F42" s="56" t="str">
        <f>IFERROR(VLOOKUP(E42,FileList_Src!A:C,3,FALSE),"")</f>
        <v/>
      </c>
      <c r="G42" s="264"/>
    </row>
    <row r="43" spans="1:7">
      <c r="A43" s="271"/>
      <c r="B43" s="53" t="str">
        <f>IF(E43="","",E43)</f>
        <v/>
      </c>
      <c r="C43" s="53"/>
      <c r="D43" s="54" t="str">
        <f>IF(E43="","",IF(COUNTIF($E$1:E43,E:E)&gt;1,"再掲",""))</f>
        <v/>
      </c>
      <c r="E43" s="55"/>
      <c r="F43" s="56" t="str">
        <f>IFERROR(VLOOKUP(E43,FileList_Src!A:C,3,FALSE),"")</f>
        <v/>
      </c>
      <c r="G43" s="264"/>
    </row>
    <row r="44" spans="1:7">
      <c r="A44" s="271"/>
      <c r="B44" s="53" t="s">
        <v>119</v>
      </c>
      <c r="C44" s="53"/>
      <c r="D44" s="54" t="str">
        <f>IF(E44="","",IF(COUNTIF($E$1:E44,E:E)&gt;1,"再掲",""))</f>
        <v/>
      </c>
      <c r="E44" s="55"/>
      <c r="F44" s="56" t="str">
        <f>IFERROR(VLOOKUP(E44,FileList_Src!A:C,3,FALSE),"")</f>
        <v/>
      </c>
      <c r="G44" s="264"/>
    </row>
    <row r="45" spans="1:7">
      <c r="A45" s="271"/>
      <c r="B45" s="53" t="str">
        <f>IF(E45="","",E45)</f>
        <v/>
      </c>
      <c r="C45" s="53"/>
      <c r="D45" s="54" t="str">
        <f>IF(E45="","",IF(COUNTIF($E$1:E45,E:E)&gt;1,"再掲",""))</f>
        <v/>
      </c>
      <c r="E45" s="70"/>
      <c r="F45" s="56" t="str">
        <f>IFERROR(VLOOKUP(E45,FileList_Src!A:C,3,FALSE),"")</f>
        <v/>
      </c>
      <c r="G45" s="264"/>
    </row>
    <row r="46" spans="1:7">
      <c r="A46" s="271"/>
      <c r="B46" s="53" t="s">
        <v>388</v>
      </c>
      <c r="C46" s="53"/>
      <c r="D46" s="54" t="str">
        <f>IF(E46="","",IF(COUNTIF($E$1:E46,E:E)&gt;1,"再掲",""))</f>
        <v/>
      </c>
      <c r="E46" s="55"/>
      <c r="F46" s="56" t="str">
        <f>IFERROR(VLOOKUP(E46,FileList_Src!A:C,3,FALSE),"")</f>
        <v/>
      </c>
      <c r="G46" s="264"/>
    </row>
    <row r="47" spans="1:7">
      <c r="A47" s="272"/>
      <c r="B47" s="53" t="str">
        <f>IF(E47="","",E47)</f>
        <v/>
      </c>
      <c r="C47" s="53"/>
      <c r="D47" s="54" t="str">
        <f>IF(E47="","",IF(COUNTIF($E$1:E47,E:E)&gt;1,"再掲",""))</f>
        <v/>
      </c>
      <c r="E47" s="70"/>
      <c r="F47" s="56" t="str">
        <f>IFERROR(VLOOKUP(E47,FileList_Src!A:C,3,FALSE),"")</f>
        <v/>
      </c>
      <c r="G47" s="264"/>
    </row>
    <row r="48" spans="1:7">
      <c r="A48" s="268" t="s">
        <v>384</v>
      </c>
      <c r="B48" s="53" t="s">
        <v>386</v>
      </c>
      <c r="C48" s="53"/>
      <c r="D48" s="54" t="str">
        <f>IF(E48="","",IF(COUNTIF($E$1:E48,E:E)&gt;1,"再掲",""))</f>
        <v/>
      </c>
      <c r="E48" s="55"/>
      <c r="F48" s="56" t="str">
        <f>IFERROR(VLOOKUP(E48,FileList_Src!A:C,3,FALSE),"")</f>
        <v/>
      </c>
      <c r="G48" s="264"/>
    </row>
    <row r="49" spans="1:7">
      <c r="A49" s="268"/>
      <c r="B49" s="53" t="str">
        <f>IF(E49="","",E49)</f>
        <v/>
      </c>
      <c r="C49" s="53"/>
      <c r="D49" s="54" t="str">
        <f>IF(E49="","",IF(COUNTIF($E$1:E49,E:E)&gt;1,"再掲",""))</f>
        <v/>
      </c>
      <c r="E49" s="55"/>
      <c r="F49" s="56" t="str">
        <f>IFERROR(VLOOKUP(E49,FileList_Src!A:C,3,FALSE),"")</f>
        <v/>
      </c>
      <c r="G49" s="264"/>
    </row>
    <row r="50" spans="1:7">
      <c r="A50" s="268"/>
      <c r="B50" s="53" t="s">
        <v>119</v>
      </c>
      <c r="C50" s="53"/>
      <c r="D50" s="54" t="str">
        <f>IF(E50="","",IF(COUNTIF($E$1:E50,E:E)&gt;1,"再掲",""))</f>
        <v/>
      </c>
      <c r="E50" s="55"/>
      <c r="F50" s="56" t="str">
        <f>IFERROR(VLOOKUP(E50,FileList_Src!A:C,3,FALSE),"")</f>
        <v/>
      </c>
      <c r="G50" s="264"/>
    </row>
    <row r="51" spans="1:7">
      <c r="A51" s="268"/>
      <c r="B51" s="53" t="str">
        <f>IF(E51="","",E51)</f>
        <v/>
      </c>
      <c r="C51" s="53"/>
      <c r="D51" s="54" t="str">
        <f>IF(E51="","",IF(COUNTIF($E$1:E51,E:E)&gt;1,"再掲",""))</f>
        <v/>
      </c>
      <c r="E51" s="70"/>
      <c r="F51" s="56" t="str">
        <f>IFERROR(VLOOKUP(E51,FileList_Src!A:C,3,FALSE),"")</f>
        <v/>
      </c>
      <c r="G51" s="264"/>
    </row>
    <row r="52" spans="1:7">
      <c r="A52" s="268" t="s">
        <v>385</v>
      </c>
      <c r="B52" s="53" t="s">
        <v>387</v>
      </c>
      <c r="C52" s="53"/>
      <c r="D52" s="54" t="str">
        <f>IF(E52="","",IF(COUNTIF($E$1:E52,E:E)&gt;1,"再掲",""))</f>
        <v/>
      </c>
      <c r="E52" s="70"/>
      <c r="F52" s="56" t="str">
        <f>IFERROR(VLOOKUP(E52,FileList_Src!A:C,3,FALSE),"")</f>
        <v/>
      </c>
      <c r="G52" s="264"/>
    </row>
    <row r="53" spans="1:7">
      <c r="A53" s="269"/>
      <c r="B53" s="53" t="str">
        <f>IF(E53="","",E53)</f>
        <v/>
      </c>
      <c r="C53" s="179"/>
      <c r="D53" s="54" t="str">
        <f>IF(E53="","",IF(COUNTIF($E$1:E53,E:E)&gt;1,"再掲",""))</f>
        <v/>
      </c>
      <c r="E53" s="70"/>
      <c r="F53" s="56"/>
      <c r="G53" s="264"/>
    </row>
    <row r="54" spans="1:7">
      <c r="A54" s="270"/>
      <c r="B54" s="53" t="str">
        <f>IF(E54="","",E54)</f>
        <v/>
      </c>
      <c r="C54" s="61"/>
      <c r="D54" s="54" t="str">
        <f>IF(E54="","",IF(COUNTIF($E$1:E54,E:E)&gt;1,"再掲",""))</f>
        <v/>
      </c>
      <c r="E54" s="55"/>
      <c r="F54" s="56" t="str">
        <f>IFERROR(VLOOKUP(E54,FileList_Src!A:C,3,FALSE),"")</f>
        <v/>
      </c>
      <c r="G54" s="264"/>
    </row>
    <row r="55" spans="1:7">
      <c r="A55" s="243" t="s">
        <v>330</v>
      </c>
      <c r="B55" s="244"/>
      <c r="C55" s="244"/>
      <c r="D55" s="245"/>
      <c r="E55" s="55"/>
      <c r="F55" s="56" t="str">
        <f>IFERROR(VLOOKUP(E55,FileList_Src!A:C,3,FALSE),"")</f>
        <v/>
      </c>
      <c r="G55" s="264"/>
    </row>
    <row r="56" spans="1:7">
      <c r="A56" s="246" t="s">
        <v>402</v>
      </c>
      <c r="B56" s="247"/>
      <c r="C56" s="247"/>
      <c r="D56" s="217"/>
      <c r="E56" s="55"/>
      <c r="F56" s="56" t="str">
        <f>IFERROR(VLOOKUP(E56,FileList_Src!A:C,3,FALSE),"")</f>
        <v/>
      </c>
      <c r="G56" s="264"/>
    </row>
    <row r="57" spans="1:7">
      <c r="A57" s="246" t="s">
        <v>402</v>
      </c>
      <c r="B57" s="247"/>
      <c r="C57" s="247"/>
      <c r="D57" s="217"/>
      <c r="E57" s="55"/>
      <c r="F57" s="56" t="str">
        <f>IFERROR(VLOOKUP(E57,FileList_Src!A:C,3,FALSE),"")</f>
        <v/>
      </c>
      <c r="G57" s="264"/>
    </row>
    <row r="58" spans="1:7" ht="13.5" customHeight="1">
      <c r="A58" s="229" t="s">
        <v>28</v>
      </c>
      <c r="B58" s="230"/>
      <c r="C58" s="230"/>
      <c r="D58" s="231"/>
      <c r="E58" s="55"/>
      <c r="F58" s="56" t="str">
        <f>IFERROR(VLOOKUP(E58,FileList_Src!A:C,3,FALSE),"")</f>
        <v/>
      </c>
      <c r="G58" s="264"/>
    </row>
    <row r="59" spans="1:7">
      <c r="A59" s="63" t="s">
        <v>84</v>
      </c>
      <c r="B59" s="189"/>
      <c r="C59" s="64"/>
      <c r="D59" s="65"/>
      <c r="E59" s="55"/>
      <c r="F59" s="56" t="str">
        <f>IFERROR(VLOOKUP(E59,FileList_Src!A:C,3,FALSE),"")</f>
        <v/>
      </c>
      <c r="G59" s="264"/>
    </row>
    <row r="60" spans="1:7">
      <c r="A60" s="229" t="s">
        <v>392</v>
      </c>
      <c r="B60" s="230"/>
      <c r="C60" s="230"/>
      <c r="D60" s="231"/>
      <c r="E60" s="55"/>
      <c r="F60" s="56" t="str">
        <f>IFERROR(VLOOKUP(E60,FileList_Src!A:C,3,FALSE),"")</f>
        <v/>
      </c>
      <c r="G60" s="264"/>
    </row>
    <row r="61" spans="1:7">
      <c r="A61" s="246" t="s">
        <v>402</v>
      </c>
      <c r="B61" s="247"/>
      <c r="C61" s="247"/>
      <c r="D61" s="217"/>
      <c r="E61" s="55"/>
      <c r="F61" s="56" t="str">
        <f>IFERROR(VLOOKUP(E61,FileList_Src!A:C,3,FALSE),"")</f>
        <v/>
      </c>
      <c r="G61" s="264"/>
    </row>
    <row r="62" spans="1:7">
      <c r="A62" s="235" t="s">
        <v>399</v>
      </c>
      <c r="B62" s="118" t="str">
        <f>IF(E62="","",E62)</f>
        <v/>
      </c>
      <c r="C62" s="187"/>
      <c r="D62" s="54" t="str">
        <f>IF(E62="","",IF(COUNTIF($E$1:E62,E:E)&gt;1,"再掲",""))</f>
        <v/>
      </c>
      <c r="E62" s="55"/>
      <c r="F62" s="56" t="str">
        <f>IFERROR(VLOOKUP(E62,FileList_Src!A:C,3,FALSE),"")</f>
        <v/>
      </c>
      <c r="G62" s="264"/>
    </row>
    <row r="63" spans="1:7">
      <c r="A63" s="236"/>
      <c r="B63" s="181" t="str">
        <f>IF(E63="","",E63)</f>
        <v/>
      </c>
      <c r="C63" s="179"/>
      <c r="D63" s="116" t="str">
        <f>IF(E63="","",IF(COUNTIF($E$1:E63,E:E)&gt;1,"再掲",""))</f>
        <v/>
      </c>
      <c r="E63" s="55"/>
      <c r="F63" s="56" t="str">
        <f>IFERROR(VLOOKUP(E63,FileList_Src!A:C,3,FALSE),"")</f>
        <v/>
      </c>
      <c r="G63" s="264"/>
    </row>
    <row r="64" spans="1:7" ht="13.5" customHeight="1">
      <c r="A64" s="229" t="s">
        <v>393</v>
      </c>
      <c r="B64" s="230"/>
      <c r="C64" s="230"/>
      <c r="D64" s="231"/>
      <c r="E64" s="55"/>
      <c r="F64" s="56" t="str">
        <f>IFERROR(VLOOKUP(E64,FileList_Src!A:C,3,FALSE),"")</f>
        <v/>
      </c>
      <c r="G64" s="264"/>
    </row>
    <row r="65" spans="1:7">
      <c r="A65" s="246" t="s">
        <v>402</v>
      </c>
      <c r="B65" s="247"/>
      <c r="C65" s="247"/>
      <c r="D65" s="217"/>
      <c r="E65" s="55"/>
      <c r="F65" s="56" t="str">
        <f>IFERROR(VLOOKUP(E65,FileList_Src!A:C,3,FALSE),"")</f>
        <v/>
      </c>
      <c r="G65" s="264"/>
    </row>
    <row r="66" spans="1:7">
      <c r="A66" s="265" t="s">
        <v>293</v>
      </c>
      <c r="B66" s="266"/>
      <c r="C66" s="267"/>
      <c r="D66" s="174"/>
      <c r="E66" s="55"/>
      <c r="F66" s="56" t="str">
        <f>IFERROR(VLOOKUP(E66,FileList_Src!A:C,3,FALSE),"")</f>
        <v/>
      </c>
      <c r="G66" s="264"/>
    </row>
    <row r="67" spans="1:7">
      <c r="A67" s="49" t="s">
        <v>12</v>
      </c>
      <c r="B67" s="175" t="s">
        <v>13</v>
      </c>
      <c r="C67" s="50" t="s">
        <v>14</v>
      </c>
      <c r="D67" s="51" t="s">
        <v>26</v>
      </c>
      <c r="E67" s="55"/>
      <c r="F67" s="56" t="str">
        <f>IFERROR(VLOOKUP(E67,FileList_Src!A:C,3,FALSE),"")</f>
        <v/>
      </c>
      <c r="G67" s="264"/>
    </row>
    <row r="68" spans="1:7">
      <c r="A68" s="268" t="s">
        <v>86</v>
      </c>
      <c r="B68" s="53" t="s">
        <v>400</v>
      </c>
      <c r="C68" s="53"/>
      <c r="D68" s="54" t="str">
        <f>IF(E68="","",IF(COUNTIF($E$1:E68,E:E)&gt;1,"再掲",""))</f>
        <v/>
      </c>
      <c r="E68" s="55"/>
      <c r="F68" s="56" t="str">
        <f>IFERROR(VLOOKUP(E68,FileList_Src!A:C,3,FALSE),"")</f>
        <v/>
      </c>
      <c r="G68" s="264"/>
    </row>
    <row r="69" spans="1:7">
      <c r="A69" s="268"/>
      <c r="B69" s="53" t="str">
        <f>IF(E69="","",E69)</f>
        <v/>
      </c>
      <c r="C69" s="53"/>
      <c r="D69" s="54" t="str">
        <f>IF(E69="","",IF(COUNTIF($E$1:E69,E:E)&gt;1,"再掲",""))</f>
        <v/>
      </c>
      <c r="E69" s="55"/>
      <c r="F69" s="56" t="str">
        <f>IFERROR(VLOOKUP(E69,FileList_Src!A:C,3,FALSE),"")</f>
        <v/>
      </c>
      <c r="G69" s="264"/>
    </row>
    <row r="70" spans="1:7">
      <c r="A70" s="268"/>
      <c r="B70" s="53" t="s">
        <v>87</v>
      </c>
      <c r="C70" s="53"/>
      <c r="D70" s="54" t="str">
        <f>IF(E70="","",IF(COUNTIF($E$1:E70,E:E)&gt;1,"再掲",""))</f>
        <v/>
      </c>
      <c r="E70" s="55"/>
      <c r="F70" s="56" t="str">
        <f>IFERROR(VLOOKUP(E70,FileList_Src!A:C,3,FALSE),"")</f>
        <v/>
      </c>
      <c r="G70" s="264"/>
    </row>
    <row r="71" spans="1:7">
      <c r="A71" s="268"/>
      <c r="B71" s="53" t="str">
        <f>IF(E71="","",E71)</f>
        <v/>
      </c>
      <c r="C71" s="53"/>
      <c r="D71" s="54" t="str">
        <f>IF(E71="","",IF(COUNTIF($E$1:E71,E:E)&gt;1,"再掲",""))</f>
        <v/>
      </c>
      <c r="E71" s="55"/>
      <c r="F71" s="56" t="str">
        <f>IFERROR(VLOOKUP(E71,FileList_Src!A:C,3,FALSE),"")</f>
        <v/>
      </c>
      <c r="G71" s="264"/>
    </row>
    <row r="72" spans="1:7">
      <c r="A72" s="268"/>
      <c r="B72" s="53" t="s">
        <v>88</v>
      </c>
      <c r="C72" s="53"/>
      <c r="D72" s="54" t="str">
        <f>IF(E72="","",IF(COUNTIF($E$1:E72,E:E)&gt;1,"再掲",""))</f>
        <v/>
      </c>
      <c r="E72" s="55"/>
      <c r="F72" s="56" t="str">
        <f>IFERROR(VLOOKUP(E72,FileList_Src!A:C,3,FALSE),"")</f>
        <v/>
      </c>
      <c r="G72" s="264"/>
    </row>
    <row r="73" spans="1:7">
      <c r="A73" s="268"/>
      <c r="B73" s="53" t="str">
        <f>IF(E73="","",E73)</f>
        <v/>
      </c>
      <c r="C73" s="53"/>
      <c r="D73" s="54" t="str">
        <f>IF(E73="","",IF(COUNTIF($E$1:E73,E:E)&gt;1,"再掲",""))</f>
        <v/>
      </c>
      <c r="E73" s="55"/>
      <c r="F73" s="56" t="str">
        <f>IFERROR(VLOOKUP(E73,FileList_Src!A:C,3,FALSE),"")</f>
        <v/>
      </c>
      <c r="G73" s="264"/>
    </row>
    <row r="74" spans="1:7">
      <c r="A74" s="268"/>
      <c r="B74" s="53" t="s">
        <v>89</v>
      </c>
      <c r="C74" s="53"/>
      <c r="D74" s="54" t="str">
        <f>IF(E74="","",IF(COUNTIF($E$1:E74,E:E)&gt;1,"再掲",""))</f>
        <v/>
      </c>
      <c r="E74" s="55"/>
      <c r="F74" s="56" t="str">
        <f>IFERROR(VLOOKUP(E74,FileList_Src!A:C,3,FALSE),"")</f>
        <v/>
      </c>
      <c r="G74" s="264"/>
    </row>
    <row r="75" spans="1:7">
      <c r="A75" s="268"/>
      <c r="B75" s="53" t="str">
        <f>IF(E75="","",E75)</f>
        <v/>
      </c>
      <c r="C75" s="53"/>
      <c r="D75" s="54" t="str">
        <f>IF(E75="","",IF(COUNTIF($E$1:E75,E:E)&gt;1,"再掲",""))</f>
        <v/>
      </c>
      <c r="E75" s="55"/>
      <c r="F75" s="56" t="str">
        <f>IFERROR(VLOOKUP(E75,FileList_Src!A:C,3,FALSE),"")</f>
        <v/>
      </c>
      <c r="G75" s="264"/>
    </row>
    <row r="76" spans="1:7">
      <c r="A76" s="268" t="s">
        <v>90</v>
      </c>
      <c r="B76" s="53" t="s">
        <v>91</v>
      </c>
      <c r="C76" s="53"/>
      <c r="D76" s="54" t="str">
        <f>IF(E76="","",IF(COUNTIF($E$1:E76,E:E)&gt;1,"再掲",""))</f>
        <v/>
      </c>
      <c r="E76" s="55"/>
      <c r="F76" s="56" t="str">
        <f>IFERROR(VLOOKUP(E76,FileList_Src!A:C,3,FALSE),"")</f>
        <v/>
      </c>
      <c r="G76" s="264"/>
    </row>
    <row r="77" spans="1:7">
      <c r="A77" s="268"/>
      <c r="B77" s="53" t="str">
        <f>IF(E77="","",E77)</f>
        <v/>
      </c>
      <c r="C77" s="53"/>
      <c r="D77" s="54" t="str">
        <f>IF(E77="","",IF(COUNTIF($E$1:E77,E:E)&gt;1,"再掲",""))</f>
        <v/>
      </c>
      <c r="E77" s="55"/>
      <c r="F77" s="56" t="str">
        <f>IFERROR(VLOOKUP(E77,FileList_Src!A:C,3,FALSE),"")</f>
        <v/>
      </c>
      <c r="G77" s="264"/>
    </row>
    <row r="78" spans="1:7">
      <c r="A78" s="268"/>
      <c r="B78" s="53" t="s">
        <v>92</v>
      </c>
      <c r="C78" s="53"/>
      <c r="D78" s="54" t="str">
        <f>IF(E78="","",IF(COUNTIF($E$1:E78,E:E)&gt;1,"再掲",""))</f>
        <v/>
      </c>
      <c r="E78" s="55"/>
      <c r="F78" s="56" t="str">
        <f>IFERROR(VLOOKUP(E78,FileList_Src!A:C,3,FALSE),"")</f>
        <v/>
      </c>
      <c r="G78" s="264"/>
    </row>
    <row r="79" spans="1:7">
      <c r="A79" s="268"/>
      <c r="B79" s="53" t="str">
        <f>IF(E79="","",E79)</f>
        <v/>
      </c>
      <c r="C79" s="53"/>
      <c r="D79" s="54" t="str">
        <f>IF(E79="","",IF(COUNTIF($E$1:E79,E:E)&gt;1,"再掲",""))</f>
        <v/>
      </c>
      <c r="E79" s="55"/>
      <c r="F79" s="56" t="str">
        <f>IFERROR(VLOOKUP(E79,FileList_Src!A:C,3,FALSE),"")</f>
        <v/>
      </c>
      <c r="G79" s="264"/>
    </row>
    <row r="80" spans="1:7">
      <c r="A80" s="268"/>
      <c r="B80" s="53" t="str">
        <f>IF(E80="","",E80)</f>
        <v/>
      </c>
      <c r="C80" s="53"/>
      <c r="D80" s="54" t="str">
        <f>IF(E80="","",IF(COUNTIF($E$1:E80,E:E)&gt;1,"再掲",""))</f>
        <v/>
      </c>
      <c r="E80" s="55"/>
      <c r="F80" s="56" t="str">
        <f>IFERROR(VLOOKUP(E80,FileList_Src!A:C,3,FALSE),"")</f>
        <v/>
      </c>
      <c r="G80" s="264"/>
    </row>
    <row r="81" spans="1:7">
      <c r="A81" s="268" t="s">
        <v>288</v>
      </c>
      <c r="B81" s="53" t="s">
        <v>93</v>
      </c>
      <c r="C81" s="53"/>
      <c r="D81" s="54" t="str">
        <f>IF(E81="","",IF(COUNTIF($E$1:E81,E:E)&gt;1,"再掲",""))</f>
        <v/>
      </c>
      <c r="E81" s="55"/>
      <c r="F81" s="56" t="str">
        <f>IFERROR(VLOOKUP(E81,FileList_Src!A:C,3,FALSE),"")</f>
        <v/>
      </c>
      <c r="G81" s="264"/>
    </row>
    <row r="82" spans="1:7">
      <c r="A82" s="268"/>
      <c r="B82" s="53" t="str">
        <f>IF(E82="","",E82)</f>
        <v/>
      </c>
      <c r="C82" s="53"/>
      <c r="D82" s="54" t="str">
        <f>IF(E82="","",IF(COUNTIF($E$1:E82,E:E)&gt;1,"再掲",""))</f>
        <v/>
      </c>
      <c r="E82" s="55"/>
      <c r="F82" s="56" t="str">
        <f>IFERROR(VLOOKUP(E82,FileList_Src!A:C,3,FALSE),"")</f>
        <v/>
      </c>
      <c r="G82" s="264"/>
    </row>
    <row r="83" spans="1:7">
      <c r="A83" s="268"/>
      <c r="B83" s="53" t="s">
        <v>94</v>
      </c>
      <c r="C83" s="53"/>
      <c r="D83" s="54" t="str">
        <f>IF(E83="","",IF(COUNTIF($E$1:E83,E:E)&gt;1,"再掲",""))</f>
        <v/>
      </c>
      <c r="E83" s="55"/>
      <c r="F83" s="56" t="str">
        <f>IFERROR(VLOOKUP(E83,FileList_Src!A:C,3,FALSE),"")</f>
        <v/>
      </c>
      <c r="G83" s="264"/>
    </row>
    <row r="84" spans="1:7">
      <c r="A84" s="268"/>
      <c r="B84" s="53" t="str">
        <f>IF(E84="","",E84)</f>
        <v/>
      </c>
      <c r="C84" s="53"/>
      <c r="D84" s="54" t="str">
        <f>IF(E84="","",IF(COUNTIF($E$1:E84,E:E)&gt;1,"再掲",""))</f>
        <v/>
      </c>
      <c r="E84" s="55"/>
      <c r="F84" s="56" t="str">
        <f>IFERROR(VLOOKUP(E84,FileList_Src!A:C,3,FALSE),"")</f>
        <v/>
      </c>
      <c r="G84" s="264"/>
    </row>
    <row r="85" spans="1:7">
      <c r="A85" s="270"/>
      <c r="B85" s="61" t="str">
        <f>IF(E85="","",E85)</f>
        <v/>
      </c>
      <c r="C85" s="61"/>
      <c r="D85" s="54" t="str">
        <f>IF(E85="","",IF(COUNTIF($E$1:E85,E:E)&gt;1,"再掲",""))</f>
        <v/>
      </c>
      <c r="E85" s="55"/>
      <c r="F85" s="56" t="str">
        <f>IFERROR(VLOOKUP(E85,FileList_Src!A:C,3,FALSE),"")</f>
        <v/>
      </c>
      <c r="G85" s="264"/>
    </row>
    <row r="86" spans="1:7">
      <c r="A86" s="243" t="s">
        <v>330</v>
      </c>
      <c r="B86" s="244"/>
      <c r="C86" s="244"/>
      <c r="D86" s="245"/>
      <c r="E86" s="55"/>
      <c r="F86" s="56" t="str">
        <f>IFERROR(VLOOKUP(E86,FileList_Src!A:C,3,FALSE),"")</f>
        <v/>
      </c>
      <c r="G86" s="264"/>
    </row>
    <row r="87" spans="1:7">
      <c r="A87" s="246" t="s">
        <v>402</v>
      </c>
      <c r="B87" s="247"/>
      <c r="C87" s="247"/>
      <c r="D87" s="217"/>
      <c r="E87" s="55"/>
      <c r="F87" s="56" t="str">
        <f>IFERROR(VLOOKUP(E87,FileList_Src!A:C,3,FALSE),"")</f>
        <v/>
      </c>
      <c r="G87" s="264"/>
    </row>
    <row r="88" spans="1:7">
      <c r="A88" s="246" t="s">
        <v>402</v>
      </c>
      <c r="B88" s="247"/>
      <c r="C88" s="247"/>
      <c r="D88" s="217"/>
      <c r="E88" s="55"/>
      <c r="F88" s="56" t="str">
        <f>IFERROR(VLOOKUP(E88,FileList_Src!A:C,3,FALSE),"")</f>
        <v/>
      </c>
      <c r="G88" s="264"/>
    </row>
    <row r="89" spans="1:7" ht="13.5" customHeight="1">
      <c r="A89" s="229" t="s">
        <v>28</v>
      </c>
      <c r="B89" s="230"/>
      <c r="C89" s="230"/>
      <c r="D89" s="231"/>
      <c r="E89" s="55"/>
      <c r="F89" s="56" t="str">
        <f>IFERROR(VLOOKUP(E89,FileList_Src!A:C,3,FALSE),"")</f>
        <v/>
      </c>
      <c r="G89" s="264"/>
    </row>
    <row r="90" spans="1:7">
      <c r="A90" s="63" t="s">
        <v>84</v>
      </c>
      <c r="B90" s="189"/>
      <c r="C90" s="64"/>
      <c r="D90" s="65"/>
      <c r="E90" s="55"/>
      <c r="F90" s="56" t="str">
        <f>IFERROR(VLOOKUP(E90,FileList_Src!A:C,3,FALSE),"")</f>
        <v/>
      </c>
      <c r="G90" s="264"/>
    </row>
    <row r="91" spans="1:7">
      <c r="A91" s="229" t="s">
        <v>392</v>
      </c>
      <c r="B91" s="230"/>
      <c r="C91" s="230"/>
      <c r="D91" s="231"/>
      <c r="E91" s="55"/>
      <c r="F91" s="56" t="str">
        <f>IFERROR(VLOOKUP(E91,FileList_Src!A:C,3,FALSE),"")</f>
        <v/>
      </c>
      <c r="G91" s="264"/>
    </row>
    <row r="92" spans="1:7">
      <c r="A92" s="246" t="s">
        <v>402</v>
      </c>
      <c r="B92" s="247"/>
      <c r="C92" s="247"/>
      <c r="D92" s="217"/>
      <c r="E92" s="55"/>
      <c r="F92" s="56" t="str">
        <f>IFERROR(VLOOKUP(E92,FileList_Src!A:C,3,FALSE),"")</f>
        <v/>
      </c>
      <c r="G92" s="264"/>
    </row>
    <row r="93" spans="1:7">
      <c r="A93" s="235" t="s">
        <v>399</v>
      </c>
      <c r="B93" s="118" t="str">
        <f>IF(E93="","",E93)</f>
        <v/>
      </c>
      <c r="C93" s="187"/>
      <c r="D93" s="54" t="str">
        <f>IF(E93="","",IF(COUNTIF($E$1:E93,E:E)&gt;1,"再掲",""))</f>
        <v/>
      </c>
      <c r="E93" s="55"/>
      <c r="F93" s="56" t="str">
        <f>IFERROR(VLOOKUP(E93,FileList_Src!A:C,3,FALSE),"")</f>
        <v/>
      </c>
      <c r="G93" s="264"/>
    </row>
    <row r="94" spans="1:7">
      <c r="A94" s="236"/>
      <c r="B94" s="181" t="str">
        <f>IF(E94="","",E94)</f>
        <v/>
      </c>
      <c r="C94" s="179"/>
      <c r="D94" s="116" t="str">
        <f>IF(E94="","",IF(COUNTIF($E$1:E94,E:E)&gt;1,"再掲",""))</f>
        <v/>
      </c>
      <c r="E94" s="55"/>
      <c r="F94" s="56" t="str">
        <f>IFERROR(VLOOKUP(E94,FileList_Src!A:C,3,FALSE),"")</f>
        <v/>
      </c>
      <c r="G94" s="264"/>
    </row>
    <row r="95" spans="1:7" ht="13.5" customHeight="1">
      <c r="A95" s="229" t="s">
        <v>393</v>
      </c>
      <c r="B95" s="230"/>
      <c r="C95" s="230"/>
      <c r="D95" s="231"/>
      <c r="E95" s="55"/>
      <c r="F95" s="56" t="str">
        <f>IFERROR(VLOOKUP(E95,FileList_Src!A:C,3,FALSE),"")</f>
        <v/>
      </c>
      <c r="G95" s="264"/>
    </row>
    <row r="96" spans="1:7">
      <c r="A96" s="246" t="s">
        <v>402</v>
      </c>
      <c r="B96" s="247"/>
      <c r="C96" s="247"/>
      <c r="D96" s="217"/>
      <c r="E96" s="55"/>
      <c r="F96" s="56" t="str">
        <f>IFERROR(VLOOKUP(E96,FileList_Src!A:C,3,FALSE),"")</f>
        <v/>
      </c>
      <c r="G96" s="264"/>
    </row>
    <row r="97" spans="2:6">
      <c r="B97" s="182" t="s">
        <v>30</v>
      </c>
      <c r="C97" s="183" t="s">
        <v>31</v>
      </c>
      <c r="E97" s="68"/>
      <c r="F97" s="68"/>
    </row>
  </sheetData>
  <mergeCells count="41">
    <mergeCell ref="A92:C92"/>
    <mergeCell ref="A96:C96"/>
    <mergeCell ref="A86:D86"/>
    <mergeCell ref="A89:D89"/>
    <mergeCell ref="A4:C4"/>
    <mergeCell ref="A17:D17"/>
    <mergeCell ref="A20:D20"/>
    <mergeCell ref="A18:C18"/>
    <mergeCell ref="A19:C19"/>
    <mergeCell ref="A22:D22"/>
    <mergeCell ref="A26:D26"/>
    <mergeCell ref="A24:A25"/>
    <mergeCell ref="A62:A63"/>
    <mergeCell ref="A93:A94"/>
    <mergeCell ref="A58:D58"/>
    <mergeCell ref="A60:D60"/>
    <mergeCell ref="G5:G96"/>
    <mergeCell ref="A28:C28"/>
    <mergeCell ref="A6:A16"/>
    <mergeCell ref="A76:A80"/>
    <mergeCell ref="A66:C66"/>
    <mergeCell ref="A68:A75"/>
    <mergeCell ref="A81:A85"/>
    <mergeCell ref="A34:A35"/>
    <mergeCell ref="A30:A33"/>
    <mergeCell ref="A36:A41"/>
    <mergeCell ref="A42:A47"/>
    <mergeCell ref="A48:A51"/>
    <mergeCell ref="A52:A54"/>
    <mergeCell ref="A55:D55"/>
    <mergeCell ref="A91:D91"/>
    <mergeCell ref="A95:D95"/>
    <mergeCell ref="A65:C65"/>
    <mergeCell ref="A87:C87"/>
    <mergeCell ref="A88:C88"/>
    <mergeCell ref="A64:D64"/>
    <mergeCell ref="A23:C23"/>
    <mergeCell ref="A27:C27"/>
    <mergeCell ref="A56:C56"/>
    <mergeCell ref="A57:C57"/>
    <mergeCell ref="A61:C61"/>
  </mergeCells>
  <phoneticPr fontId="20"/>
  <conditionalFormatting sqref="A1:C24">
    <cfRule type="containsText" dxfId="113" priority="7" operator="containsText" text="（リストから選択してください）">
      <formula>NOT(ISERROR(SEARCH("（リストから選択してください）",A1)))</formula>
    </cfRule>
  </conditionalFormatting>
  <conditionalFormatting sqref="A26:C32">
    <cfRule type="containsText" dxfId="112" priority="6" operator="containsText" text="（リストから選択してください）">
      <formula>NOT(ISERROR(SEARCH("（リストから選択してください）",A26)))</formula>
    </cfRule>
  </conditionalFormatting>
  <conditionalFormatting sqref="A36:C38 B39:C39 A40:C40 B41:C41">
    <cfRule type="containsText" dxfId="111" priority="27" operator="containsText" text="（リストから選択してください）">
      <formula>NOT(ISERROR(SEARCH("（リストから選択してください）",A36)))</formula>
    </cfRule>
  </conditionalFormatting>
  <conditionalFormatting sqref="A42:C42">
    <cfRule type="containsText" dxfId="110" priority="41" operator="containsText" text="（リストから選択してください）">
      <formula>NOT(ISERROR(SEARCH("（リストから選択してください）",A42)))</formula>
    </cfRule>
  </conditionalFormatting>
  <conditionalFormatting sqref="A48:C50 B51:C54 A52:A53">
    <cfRule type="containsText" dxfId="109" priority="42" operator="containsText" text="（リストから選択してください）">
      <formula>NOT(ISERROR(SEARCH("（リストから選択してください）",A48)))</formula>
    </cfRule>
  </conditionalFormatting>
  <conditionalFormatting sqref="A55:C62">
    <cfRule type="containsText" dxfId="108" priority="5" operator="containsText" text="（リストから選択してください）">
      <formula>NOT(ISERROR(SEARCH("（リストから選択してください）",A55)))</formula>
    </cfRule>
  </conditionalFormatting>
  <conditionalFormatting sqref="A64:C93">
    <cfRule type="containsText" dxfId="107" priority="2" operator="containsText" text="（リストから選択してください）">
      <formula>NOT(ISERROR(SEARCH("（リストから選択してください）",A64)))</formula>
    </cfRule>
  </conditionalFormatting>
  <conditionalFormatting sqref="A95:C1048576">
    <cfRule type="containsText" dxfId="106" priority="1" operator="containsText" text="（リストから選択してください）">
      <formula>NOT(ISERROR(SEARCH("（リストから選択してください）",A95)))</formula>
    </cfRule>
  </conditionalFormatting>
  <conditionalFormatting sqref="B25:C25">
    <cfRule type="containsText" dxfId="105" priority="39" operator="containsText" text="（リストから選択してください）">
      <formula>NOT(ISERROR(SEARCH("（リストから選択してください）",B25)))</formula>
    </cfRule>
  </conditionalFormatting>
  <conditionalFormatting sqref="B33:C33 A34:C34 B35:C35">
    <cfRule type="containsText" dxfId="104" priority="61" operator="containsText" text="（リストから選択してください）">
      <formula>NOT(ISERROR(SEARCH("（リストから選択してください）",A33)))</formula>
    </cfRule>
  </conditionalFormatting>
  <conditionalFormatting sqref="B43:C47">
    <cfRule type="containsText" dxfId="103" priority="25" operator="containsText" text="（リストから選択してください）">
      <formula>NOT(ISERROR(SEARCH("（リストから選択してください）",B43)))</formula>
    </cfRule>
  </conditionalFormatting>
  <conditionalFormatting sqref="B63:C63">
    <cfRule type="containsText" dxfId="102" priority="20" operator="containsText" text="（リストから選択してください）">
      <formula>NOT(ISERROR(SEARCH("（リストから選択してください）",B63)))</formula>
    </cfRule>
  </conditionalFormatting>
  <conditionalFormatting sqref="B94:C94">
    <cfRule type="containsText" dxfId="101" priority="16" operator="containsText" text="（リストから選択してください）">
      <formula>NOT(ISERROR(SEARCH("（リストから選択してください）",B94)))</formula>
    </cfRule>
  </conditionalFormatting>
  <dataValidations count="3">
    <dataValidation type="textLength" operator="lessThanOrEqual" allowBlank="1" showInputMessage="1" showErrorMessage="1" error="80文字以内（２行程度）にしてください。" sqref="D62:D63 B68:B85 B6:B8 B30:B54 D59 B24:B25 B16 D24:D25 D21 D6:D16 D29:D54 B62:B63 D67:D85 B93:B94 D93:D94 D90" xr:uid="{00000000-0002-0000-0500-000000000000}">
      <formula1>80</formula1>
    </dataValidation>
    <dataValidation type="list" allowBlank="1" showInputMessage="1" showErrorMessage="1" sqref="A21 A59 A90" xr:uid="{00000000-0002-0000-0500-000001000000}">
      <formula1>"（リストから選択してください）,　■　当該基準を満たす,　■　当該基準を満たさない"</formula1>
    </dataValidation>
    <dataValidation operator="lessThanOrEqual" allowBlank="1" showInputMessage="1" showErrorMessage="1" error="80文字以内（２行程度）にしてください。" sqref="B9:B15" xr:uid="{00000000-0002-0000-0500-000002000000}"/>
  </dataValidations>
  <printOptions horizontalCentered="1"/>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8" operator="containsText" id="{EBC0D649-41ED-4107-8989-906288D1B742}">
            <xm:f>NOT(ISERROR(SEARCH("＊ファイル一覧に資料なし",E6)))</xm:f>
            <xm:f>"＊ファイル一覧に資料なし"</xm:f>
            <x14:dxf>
              <font>
                <color rgb="FFFFFF00"/>
              </font>
            </x14:dxf>
          </x14:cfRule>
          <xm:sqref>E6:E96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U144"/>
  <sheetViews>
    <sheetView showGridLines="0" view="pageBreakPreview" zoomScaleNormal="115" zoomScaleSheetLayoutView="100" zoomScalePageLayoutView="85" workbookViewId="0"/>
  </sheetViews>
  <sheetFormatPr defaultColWidth="7.25" defaultRowHeight="13.5"/>
  <cols>
    <col min="1" max="1" width="50.75" style="28" customWidth="1"/>
    <col min="2" max="2" width="60.75" style="30" customWidth="1"/>
    <col min="3" max="3" width="14.75" style="186" customWidth="1"/>
    <col min="4" max="4" width="6" style="36" customWidth="1"/>
    <col min="5" max="5" width="36.75" style="28" customWidth="1"/>
    <col min="6" max="6" width="14.75" style="28" customWidth="1"/>
    <col min="7" max="8" width="7.25" style="28"/>
    <col min="9" max="9" width="9.375" style="28" bestFit="1" customWidth="1"/>
    <col min="10" max="16384" width="7.25" style="28"/>
  </cols>
  <sheetData>
    <row r="1" spans="1:21" ht="14.25">
      <c r="C1" s="184"/>
      <c r="D1" s="185" t="str">
        <f>表紙!$A$20&amp;"　領域２"</f>
        <v>○○大学　領域２</v>
      </c>
      <c r="E1" s="31" t="s">
        <v>42</v>
      </c>
      <c r="J1" s="32"/>
      <c r="S1" s="33"/>
      <c r="T1" s="34"/>
      <c r="U1" s="35" t="s">
        <v>55</v>
      </c>
    </row>
    <row r="2" spans="1:21" ht="14.25">
      <c r="A2" s="38" t="s">
        <v>2</v>
      </c>
      <c r="B2" s="39"/>
      <c r="C2" s="40"/>
      <c r="E2" s="41" t="s">
        <v>7</v>
      </c>
      <c r="F2" s="42"/>
      <c r="H2" s="43"/>
      <c r="I2" s="43"/>
      <c r="J2" s="43"/>
      <c r="K2" s="43"/>
      <c r="M2" s="43"/>
      <c r="N2" s="43"/>
      <c r="O2" s="43"/>
      <c r="P2" s="43"/>
      <c r="Q2" s="43"/>
      <c r="R2" s="43"/>
      <c r="S2" s="43"/>
    </row>
    <row r="3" spans="1:21">
      <c r="A3" s="44" t="s">
        <v>95</v>
      </c>
      <c r="B3" s="39"/>
      <c r="C3" s="40"/>
      <c r="D3" s="45" t="s">
        <v>8</v>
      </c>
      <c r="E3" s="41" t="s">
        <v>9</v>
      </c>
      <c r="F3" s="46"/>
      <c r="G3" s="43"/>
      <c r="H3" s="43"/>
      <c r="I3" s="43"/>
      <c r="J3" s="43"/>
      <c r="K3" s="43"/>
      <c r="L3" s="43"/>
      <c r="M3" s="43"/>
      <c r="N3" s="43"/>
      <c r="O3" s="43"/>
      <c r="P3" s="43"/>
      <c r="Q3" s="43"/>
      <c r="R3" s="43"/>
      <c r="S3" s="43"/>
    </row>
    <row r="4" spans="1:21">
      <c r="A4" s="265" t="s">
        <v>96</v>
      </c>
      <c r="B4" s="274"/>
      <c r="C4" s="267"/>
      <c r="D4" s="174"/>
      <c r="E4" s="48" t="s">
        <v>11</v>
      </c>
      <c r="F4" s="42"/>
      <c r="G4" s="43"/>
      <c r="H4" s="43"/>
      <c r="I4" s="43"/>
      <c r="J4" s="43"/>
      <c r="K4" s="43"/>
      <c r="L4" s="43"/>
      <c r="M4" s="43"/>
      <c r="N4" s="43"/>
      <c r="O4" s="43"/>
      <c r="P4" s="43"/>
      <c r="Q4" s="43"/>
      <c r="R4" s="43"/>
      <c r="S4" s="43"/>
    </row>
    <row r="5" spans="1:21">
      <c r="A5" s="49" t="s">
        <v>12</v>
      </c>
      <c r="B5" s="175" t="s">
        <v>13</v>
      </c>
      <c r="C5" s="50" t="s">
        <v>14</v>
      </c>
      <c r="D5" s="51" t="s">
        <v>26</v>
      </c>
      <c r="E5" s="215" t="s">
        <v>75</v>
      </c>
      <c r="F5" s="216" t="s">
        <v>76</v>
      </c>
      <c r="G5" s="263" t="s">
        <v>97</v>
      </c>
    </row>
    <row r="6" spans="1:21">
      <c r="A6" s="268" t="s">
        <v>98</v>
      </c>
      <c r="B6" s="113" t="s">
        <v>99</v>
      </c>
      <c r="C6" s="53"/>
      <c r="D6" s="54" t="str">
        <f>IF(E6="","",IF(SUM(COUNTIF(領域1!E:E,E:E),COUNTIF($E$1:E6,E:E))&gt;1,"再掲",""))</f>
        <v/>
      </c>
      <c r="E6" s="55"/>
      <c r="F6" s="56" t="str">
        <f>IFERROR(VLOOKUP(E6,FileList_Src!A:C,3,FALSE),"")</f>
        <v/>
      </c>
      <c r="G6" s="264"/>
      <c r="H6" s="57"/>
      <c r="I6" s="57"/>
      <c r="J6" s="57"/>
      <c r="K6" s="57"/>
    </row>
    <row r="7" spans="1:21">
      <c r="A7" s="268"/>
      <c r="B7" s="113" t="str">
        <f>IF(E7="","",E7)</f>
        <v/>
      </c>
      <c r="C7" s="53"/>
      <c r="D7" s="54" t="str">
        <f>IF(E7="","",IF(SUM(COUNTIF(領域1!E:E,E:E),COUNTIF($E$1:E7,E:E))&gt;1,"再掲",""))</f>
        <v/>
      </c>
      <c r="E7" s="55"/>
      <c r="F7" s="56" t="str">
        <f>IFERROR(VLOOKUP(E7,FileList_Src!A:C,3,FALSE),"")</f>
        <v/>
      </c>
      <c r="G7" s="264"/>
      <c r="H7" s="58"/>
      <c r="I7" s="58"/>
      <c r="J7" s="58"/>
      <c r="K7" s="58"/>
    </row>
    <row r="8" spans="1:21">
      <c r="A8" s="268"/>
      <c r="B8" s="113" t="s">
        <v>100</v>
      </c>
      <c r="C8" s="53"/>
      <c r="D8" s="54" t="str">
        <f>IF(E8="","",IF(SUM(COUNTIF(領域1!E:E,E:E),COUNTIF($E$1:E8,E:E))&gt;1,"再掲",""))</f>
        <v/>
      </c>
      <c r="E8" s="55"/>
      <c r="F8" s="56" t="str">
        <f>IFERROR(VLOOKUP(E8,FileList_Src!A:C,3,FALSE),"")</f>
        <v/>
      </c>
      <c r="G8" s="264"/>
      <c r="H8" s="58"/>
      <c r="I8" s="58"/>
      <c r="J8" s="58"/>
      <c r="K8" s="58"/>
    </row>
    <row r="9" spans="1:21">
      <c r="A9" s="268"/>
      <c r="B9" s="113" t="str">
        <f>IF(E9="","",E9)</f>
        <v/>
      </c>
      <c r="C9" s="53"/>
      <c r="D9" s="54" t="str">
        <f>IF(E9="","",IF(SUM(COUNTIF(領域1!E:E,E:E),COUNTIF($E$1:E9,E:E))&gt;1,"再掲",""))</f>
        <v/>
      </c>
      <c r="E9" s="55"/>
      <c r="F9" s="56" t="str">
        <f>IFERROR(VLOOKUP(E9,FileList_Src!A:C,3,FALSE),"")</f>
        <v/>
      </c>
      <c r="G9" s="264"/>
      <c r="H9" s="58"/>
      <c r="I9" s="58"/>
      <c r="J9" s="58"/>
      <c r="K9" s="58"/>
    </row>
    <row r="10" spans="1:21" ht="24">
      <c r="A10" s="268"/>
      <c r="B10" s="113" t="s">
        <v>331</v>
      </c>
      <c r="C10" s="53" t="s">
        <v>332</v>
      </c>
      <c r="D10" s="54" t="str">
        <f>IF(E10="","",IF(SUM(COUNTIF(領域1!E:E,E:E),COUNTIF($E$1:E10,E:E))&gt;1,"再掲",""))</f>
        <v/>
      </c>
      <c r="E10" s="55"/>
      <c r="F10" s="56" t="str">
        <f>IFERROR(VLOOKUP(E10,FileList_Src!A:C,3,FALSE),"")</f>
        <v/>
      </c>
      <c r="G10" s="264"/>
      <c r="H10" s="58"/>
      <c r="I10" s="58"/>
      <c r="J10" s="58"/>
      <c r="K10" s="58"/>
    </row>
    <row r="11" spans="1:21">
      <c r="A11" s="268"/>
      <c r="B11" s="113" t="str">
        <f>IF(E11="","",E11)</f>
        <v/>
      </c>
      <c r="C11" s="53"/>
      <c r="D11" s="54" t="str">
        <f>IF(E11="","",IF(SUM(COUNTIF(領域1!E:E,E:E),COUNTIF($E$1:E11,E:E))&gt;1,"再掲",""))</f>
        <v/>
      </c>
      <c r="E11" s="55"/>
      <c r="F11" s="56" t="str">
        <f>IFERROR(VLOOKUP(E11,FileList_Src!A:C,3,FALSE),"")</f>
        <v/>
      </c>
      <c r="G11" s="264"/>
      <c r="H11" s="58"/>
      <c r="I11" s="58"/>
      <c r="J11" s="58"/>
      <c r="K11" s="58"/>
    </row>
    <row r="12" spans="1:21">
      <c r="A12" s="268" t="s">
        <v>101</v>
      </c>
      <c r="B12" s="113" t="s">
        <v>102</v>
      </c>
      <c r="C12" s="53"/>
      <c r="D12" s="54" t="str">
        <f>IF(E12="","",IF(SUM(COUNTIF(領域1!E:E,E:E),COUNTIF($E$1:E12,E:E))&gt;1,"再掲",""))</f>
        <v/>
      </c>
      <c r="E12" s="55"/>
      <c r="F12" s="56" t="str">
        <f>IFERROR(VLOOKUP(E12,FileList_Src!A:C,3,FALSE),"")</f>
        <v/>
      </c>
      <c r="G12" s="264"/>
      <c r="H12" s="58"/>
      <c r="I12" s="58"/>
      <c r="J12" s="58"/>
      <c r="K12" s="58"/>
    </row>
    <row r="13" spans="1:21">
      <c r="A13" s="268"/>
      <c r="B13" s="113" t="str">
        <f>IF(E13="","",E13)</f>
        <v/>
      </c>
      <c r="C13" s="53"/>
      <c r="D13" s="54" t="str">
        <f>IF(E13="","",IF(SUM(COUNTIF(領域1!E:E,E:E),COUNTIF($E$1:E13,E:E))&gt;1,"再掲",""))</f>
        <v/>
      </c>
      <c r="E13" s="55"/>
      <c r="F13" s="56" t="str">
        <f>IFERROR(VLOOKUP(E13,FileList_Src!A:C,3,FALSE),"")</f>
        <v/>
      </c>
      <c r="G13" s="264"/>
      <c r="H13" s="58"/>
      <c r="I13" s="58"/>
      <c r="J13" s="58"/>
      <c r="K13" s="58"/>
    </row>
    <row r="14" spans="1:21">
      <c r="A14" s="268"/>
      <c r="B14" s="53" t="s">
        <v>100</v>
      </c>
      <c r="C14" s="53"/>
      <c r="D14" s="54" t="str">
        <f>IF(E14="","",IF(SUM(COUNTIF(領域1!E:E,E:E),COUNTIF($E$1:E14,E:E))&gt;1,"再掲",""))</f>
        <v/>
      </c>
      <c r="E14" s="55"/>
      <c r="F14" s="56" t="str">
        <f>IFERROR(VLOOKUP(E14,FileList_Src!A:C,3,FALSE),"")</f>
        <v/>
      </c>
      <c r="G14" s="264"/>
      <c r="H14" s="58"/>
      <c r="I14" s="58"/>
      <c r="J14" s="58"/>
      <c r="K14" s="58"/>
    </row>
    <row r="15" spans="1:21">
      <c r="A15" s="268"/>
      <c r="B15" s="113" t="str">
        <f>IF(E15="","",E15)</f>
        <v/>
      </c>
      <c r="C15" s="53"/>
      <c r="D15" s="54" t="str">
        <f>IF(E15="","",IF(SUM(COUNTIF(領域1!E:E,E:E),COUNTIF($E$1:E15,E:E))&gt;1,"再掲",""))</f>
        <v/>
      </c>
      <c r="E15" s="55"/>
      <c r="F15" s="56" t="str">
        <f>IFERROR(VLOOKUP(E15,FileList_Src!A:C,3,FALSE),"")</f>
        <v/>
      </c>
      <c r="G15" s="264"/>
      <c r="H15" s="58"/>
      <c r="I15" s="58"/>
      <c r="J15" s="58"/>
      <c r="K15" s="58"/>
    </row>
    <row r="16" spans="1:21" ht="24">
      <c r="A16" s="268"/>
      <c r="B16" s="53" t="s">
        <v>333</v>
      </c>
      <c r="C16" s="53"/>
      <c r="D16" s="54" t="str">
        <f>IF(E16="","",IF(SUM(COUNTIF(領域1!E:E,E:E),COUNTIF($E$1:E16,E:E))&gt;1,"再掲",""))</f>
        <v/>
      </c>
      <c r="E16" s="55"/>
      <c r="F16" s="56" t="str">
        <f>IFERROR(VLOOKUP(E16,FileList_Src!A:C,3,FALSE),"")</f>
        <v/>
      </c>
      <c r="G16" s="264"/>
      <c r="H16" s="58"/>
      <c r="I16" s="58"/>
      <c r="J16" s="58"/>
      <c r="K16" s="58"/>
    </row>
    <row r="17" spans="1:11">
      <c r="A17" s="268"/>
      <c r="B17" s="113" t="str">
        <f>IF(E17="","",E17)</f>
        <v/>
      </c>
      <c r="C17" s="53"/>
      <c r="D17" s="54" t="str">
        <f>IF(E17="","",IF(SUM(COUNTIF(領域1!E:E,E:E),COUNTIF($E$1:E17,E:E))&gt;1,"再掲",""))</f>
        <v/>
      </c>
      <c r="E17" s="55"/>
      <c r="F17" s="56" t="str">
        <f>IFERROR(VLOOKUP(E17,FileList_Src!A:C,3,FALSE),"")</f>
        <v/>
      </c>
      <c r="G17" s="264"/>
      <c r="H17" s="58"/>
      <c r="I17" s="58"/>
      <c r="J17" s="58"/>
      <c r="K17" s="58"/>
    </row>
    <row r="18" spans="1:11">
      <c r="A18" s="268" t="s">
        <v>329</v>
      </c>
      <c r="B18" s="113" t="s">
        <v>334</v>
      </c>
      <c r="C18" s="53"/>
      <c r="D18" s="54" t="str">
        <f>IF(E18="","",IF(SUM(COUNTIF(領域1!E:E,E:E),COUNTIF($E$1:E18,E:E))&gt;1,"再掲",""))</f>
        <v/>
      </c>
      <c r="E18" s="55"/>
      <c r="F18" s="56" t="str">
        <f>IFERROR(VLOOKUP(E18,FileList_Src!A:C,3,FALSE),"")</f>
        <v/>
      </c>
      <c r="G18" s="264"/>
    </row>
    <row r="19" spans="1:11">
      <c r="A19" s="268"/>
      <c r="B19" s="113" t="str">
        <f>IF(E19="","",E19)</f>
        <v/>
      </c>
      <c r="C19" s="53"/>
      <c r="D19" s="54" t="str">
        <f>IF(E19="","",IF(SUM(COUNTIF(領域1!E:E,E:E),COUNTIF($E$1:E19,E:E))&gt;1,"再掲",""))</f>
        <v/>
      </c>
      <c r="E19" s="55"/>
      <c r="F19" s="56" t="str">
        <f>IFERROR(VLOOKUP(E19,FileList_Src!A:C,3,FALSE),"")</f>
        <v/>
      </c>
      <c r="G19" s="264"/>
    </row>
    <row r="20" spans="1:11">
      <c r="A20" s="268"/>
      <c r="B20" s="53" t="s">
        <v>100</v>
      </c>
      <c r="C20" s="53"/>
      <c r="D20" s="54" t="str">
        <f>IF(E20="","",IF(SUM(COUNTIF(領域1!E:E,E:E),COUNTIF($E$1:E20,E:E))&gt;1,"再掲",""))</f>
        <v/>
      </c>
      <c r="E20" s="55"/>
      <c r="F20" s="56" t="str">
        <f>IFERROR(VLOOKUP(E20,FileList_Src!A:C,3,FALSE),"")</f>
        <v/>
      </c>
      <c r="G20" s="264"/>
    </row>
    <row r="21" spans="1:11">
      <c r="A21" s="268"/>
      <c r="B21" s="113" t="str">
        <f>IF(E21="","",E21)</f>
        <v/>
      </c>
      <c r="C21" s="53"/>
      <c r="D21" s="54" t="str">
        <f>IF(E21="","",IF(SUM(COUNTIF(領域1!E:E,E:E),COUNTIF($E$1:E21,E:E))&gt;1,"再掲",""))</f>
        <v/>
      </c>
      <c r="E21" s="55"/>
      <c r="F21" s="56" t="str">
        <f>IFERROR(VLOOKUP(E21,FileList_Src!A:C,3,FALSE),"")</f>
        <v/>
      </c>
      <c r="G21" s="264"/>
    </row>
    <row r="22" spans="1:11" ht="24">
      <c r="A22" s="268"/>
      <c r="B22" s="113" t="s">
        <v>335</v>
      </c>
      <c r="C22" s="53"/>
      <c r="D22" s="54" t="str">
        <f>IF(E22="","",IF(SUM(COUNTIF(領域1!E:E,E:E),COUNTIF($E$1:E22,E:E))&gt;1,"再掲",""))</f>
        <v/>
      </c>
      <c r="E22" s="55"/>
      <c r="F22" s="56" t="str">
        <f>IFERROR(VLOOKUP(E22,FileList_Src!A:C,3,FALSE),"")</f>
        <v/>
      </c>
      <c r="G22" s="264"/>
    </row>
    <row r="23" spans="1:11">
      <c r="A23" s="268"/>
      <c r="B23" s="113" t="str">
        <f>IF(E23="","",E23)</f>
        <v/>
      </c>
      <c r="C23" s="53"/>
      <c r="D23" s="54" t="str">
        <f>IF(E23="","",IF(SUM(COUNTIF(領域1!E:E,E:E),COUNTIF($E$1:E23,E:E))&gt;1,"再掲",""))</f>
        <v/>
      </c>
      <c r="E23" s="55"/>
      <c r="F23" s="56" t="str">
        <f>IFERROR(VLOOKUP(E23,FileList_Src!A:C,3,FALSE),"")</f>
        <v/>
      </c>
      <c r="G23" s="264"/>
    </row>
    <row r="24" spans="1:11">
      <c r="A24" s="243" t="s">
        <v>330</v>
      </c>
      <c r="B24" s="244"/>
      <c r="C24" s="244"/>
      <c r="D24" s="245"/>
      <c r="E24" s="55"/>
      <c r="F24" s="56" t="str">
        <f>IFERROR(VLOOKUP(E24,FileList_Src!A:C,3,FALSE),"")</f>
        <v/>
      </c>
      <c r="G24" s="264"/>
    </row>
    <row r="25" spans="1:11">
      <c r="A25" s="246" t="s">
        <v>402</v>
      </c>
      <c r="B25" s="247"/>
      <c r="C25" s="247"/>
      <c r="D25" s="217"/>
      <c r="E25" s="55"/>
      <c r="F25" s="56" t="str">
        <f>IFERROR(VLOOKUP(E25,FileList_Src!A:C,3,FALSE),"")</f>
        <v/>
      </c>
      <c r="G25" s="264"/>
    </row>
    <row r="26" spans="1:11">
      <c r="A26" s="246" t="s">
        <v>402</v>
      </c>
      <c r="B26" s="247"/>
      <c r="C26" s="247"/>
      <c r="D26" s="217"/>
      <c r="E26" s="55"/>
      <c r="F26" s="56" t="str">
        <f>IFERROR(VLOOKUP(E26,FileList_Src!A:C,3,FALSE),"")</f>
        <v/>
      </c>
      <c r="G26" s="264"/>
    </row>
    <row r="27" spans="1:11" ht="13.5" customHeight="1">
      <c r="A27" s="229" t="s">
        <v>28</v>
      </c>
      <c r="B27" s="230"/>
      <c r="C27" s="230"/>
      <c r="D27" s="231"/>
      <c r="E27" s="55"/>
      <c r="F27" s="56" t="str">
        <f>IFERROR(VLOOKUP(E27,FileList_Src!A:C,3,FALSE),"")</f>
        <v/>
      </c>
      <c r="G27" s="264"/>
    </row>
    <row r="28" spans="1:11">
      <c r="A28" s="63" t="s">
        <v>84</v>
      </c>
      <c r="B28" s="189"/>
      <c r="C28" s="64"/>
      <c r="D28" s="65"/>
      <c r="E28" s="55"/>
      <c r="F28" s="56" t="str">
        <f>IFERROR(VLOOKUP(E28,FileList_Src!A:C,3,FALSE),"")</f>
        <v/>
      </c>
      <c r="G28" s="264"/>
    </row>
    <row r="29" spans="1:11">
      <c r="A29" s="229" t="s">
        <v>392</v>
      </c>
      <c r="B29" s="230"/>
      <c r="C29" s="230"/>
      <c r="D29" s="231"/>
      <c r="E29" s="55"/>
      <c r="F29" s="56" t="str">
        <f>IFERROR(VLOOKUP(E29,FileList_Src!A:C,3,FALSE),"")</f>
        <v/>
      </c>
      <c r="G29" s="264"/>
    </row>
    <row r="30" spans="1:11">
      <c r="A30" s="246" t="s">
        <v>402</v>
      </c>
      <c r="B30" s="247"/>
      <c r="C30" s="247"/>
      <c r="D30" s="217"/>
      <c r="E30" s="55"/>
      <c r="F30" s="56" t="str">
        <f>IFERROR(VLOOKUP(E30,FileList_Src!A:C,3,FALSE),"")</f>
        <v/>
      </c>
      <c r="G30" s="264"/>
    </row>
    <row r="31" spans="1:11">
      <c r="A31" s="235" t="s">
        <v>399</v>
      </c>
      <c r="B31" s="118" t="str">
        <f>IF(E31="","",E31)</f>
        <v/>
      </c>
      <c r="C31" s="187"/>
      <c r="D31" s="54" t="str">
        <f>IF(E31="","",IF(SUM(COUNTIF(領域1!E:E,E:E),COUNTIF($E$1:E31,E:E))&gt;1,"再掲",""))</f>
        <v/>
      </c>
      <c r="E31" s="55"/>
      <c r="F31" s="56" t="str">
        <f>IFERROR(VLOOKUP(E31,FileList_Src!A:C,3,FALSE),"")</f>
        <v/>
      </c>
      <c r="G31" s="264"/>
    </row>
    <row r="32" spans="1:11">
      <c r="A32" s="236"/>
      <c r="B32" s="181" t="str">
        <f>IF(E32="","",E32)</f>
        <v/>
      </c>
      <c r="C32" s="179"/>
      <c r="D32" s="54" t="str">
        <f>IF(E32="","",IF(SUM(COUNTIF(領域1!E:E,E:E),COUNTIF($E$1:E32,E:E))&gt;1,"再掲",""))</f>
        <v/>
      </c>
      <c r="E32" s="55"/>
      <c r="F32" s="56" t="str">
        <f>IFERROR(VLOOKUP(E32,FileList_Src!A:C,3,FALSE),"")</f>
        <v/>
      </c>
      <c r="G32" s="264"/>
    </row>
    <row r="33" spans="1:7" ht="13.5" customHeight="1">
      <c r="A33" s="229" t="s">
        <v>393</v>
      </c>
      <c r="B33" s="230"/>
      <c r="C33" s="230"/>
      <c r="D33" s="231"/>
      <c r="E33" s="55"/>
      <c r="F33" s="56" t="str">
        <f>IFERROR(VLOOKUP(E33,FileList_Src!A:C,3,FALSE),"")</f>
        <v/>
      </c>
      <c r="G33" s="264"/>
    </row>
    <row r="34" spans="1:7">
      <c r="A34" s="246" t="s">
        <v>402</v>
      </c>
      <c r="B34" s="247"/>
      <c r="C34" s="247"/>
      <c r="D34" s="217"/>
      <c r="E34" s="55"/>
      <c r="F34" s="56" t="str">
        <f>IFERROR(VLOOKUP(E34,FileList_Src!A:C,3,FALSE),"")</f>
        <v/>
      </c>
      <c r="G34" s="264"/>
    </row>
    <row r="35" spans="1:7">
      <c r="A35" s="265" t="s">
        <v>103</v>
      </c>
      <c r="B35" s="266"/>
      <c r="C35" s="267"/>
      <c r="D35" s="190"/>
      <c r="E35" s="55"/>
      <c r="F35" s="56" t="str">
        <f>IFERROR(VLOOKUP(E35,FileList_Src!A:C,3,FALSE),"")</f>
        <v/>
      </c>
      <c r="G35" s="264"/>
    </row>
    <row r="36" spans="1:7">
      <c r="A36" s="49" t="s">
        <v>12</v>
      </c>
      <c r="B36" s="175" t="s">
        <v>13</v>
      </c>
      <c r="C36" s="50" t="s">
        <v>14</v>
      </c>
      <c r="D36" s="51" t="s">
        <v>26</v>
      </c>
      <c r="E36" s="55"/>
      <c r="F36" s="56" t="str">
        <f>IFERROR(VLOOKUP(E36,FileList_Src!A:C,3,FALSE),"")</f>
        <v/>
      </c>
      <c r="G36" s="264"/>
    </row>
    <row r="37" spans="1:7">
      <c r="A37" s="269" t="s">
        <v>391</v>
      </c>
      <c r="B37" s="53" t="s">
        <v>337</v>
      </c>
      <c r="C37" s="53"/>
      <c r="D37" s="54" t="str">
        <f>IF(E37="","",IF(SUM(COUNTIF(領域1!E:E,E:E),COUNTIF($E$1:E37,E:E))&gt;1,"再掲",""))</f>
        <v/>
      </c>
      <c r="E37" s="55"/>
      <c r="F37" s="56" t="str">
        <f>IFERROR(VLOOKUP(E37,FileList_Src!A:C,3,FALSE),"")</f>
        <v/>
      </c>
      <c r="G37" s="264"/>
    </row>
    <row r="38" spans="1:7">
      <c r="A38" s="271"/>
      <c r="B38" s="113" t="str">
        <f>IF(E38="","",E38)</f>
        <v/>
      </c>
      <c r="C38" s="53"/>
      <c r="D38" s="54" t="str">
        <f>IF(E38="","",IF(SUM(COUNTIF(領域1!E:E,E:E),COUNTIF($E$1:E38,E:E))&gt;1,"再掲",""))</f>
        <v/>
      </c>
      <c r="E38" s="55"/>
      <c r="F38" s="56" t="str">
        <f>IFERROR(VLOOKUP(E38,FileList_Src!A:C,3,FALSE),"")</f>
        <v/>
      </c>
      <c r="G38" s="264"/>
    </row>
    <row r="39" spans="1:7">
      <c r="A39" s="271"/>
      <c r="B39" s="53" t="s">
        <v>100</v>
      </c>
      <c r="C39" s="53"/>
      <c r="D39" s="54" t="str">
        <f>IF(E39="","",IF(SUM(COUNTIF(領域1!E:E,E:E),COUNTIF($E$1:E39,E:E))&gt;1,"再掲",""))</f>
        <v/>
      </c>
      <c r="E39" s="55"/>
      <c r="F39" s="56" t="str">
        <f>IFERROR(VLOOKUP(E39,FileList_Src!A:C,3,FALSE),"")</f>
        <v/>
      </c>
      <c r="G39" s="264"/>
    </row>
    <row r="40" spans="1:7">
      <c r="A40" s="271"/>
      <c r="B40" s="113" t="str">
        <f>IF(E40="","",E40)</f>
        <v/>
      </c>
      <c r="C40" s="53"/>
      <c r="D40" s="54" t="str">
        <f>IF(E40="","",IF(SUM(COUNTIF(領域1!E:E,E:E),COUNTIF($E$1:E40,E:E))&gt;1,"再掲",""))</f>
        <v/>
      </c>
      <c r="E40" s="55"/>
      <c r="F40" s="56" t="str">
        <f>IFERROR(VLOOKUP(E40,FileList_Src!A:C,3,FALSE),"")</f>
        <v/>
      </c>
      <c r="G40" s="264"/>
    </row>
    <row r="41" spans="1:7">
      <c r="A41" s="271"/>
      <c r="B41" s="113" t="s">
        <v>336</v>
      </c>
      <c r="C41" s="53"/>
      <c r="D41" s="54" t="str">
        <f>IF(E41="","",IF(SUM(COUNTIF(領域1!E:E,E:E),COUNTIF($E$1:E41,E:E))&gt;1,"再掲",""))</f>
        <v/>
      </c>
      <c r="E41" s="55"/>
      <c r="F41" s="56" t="str">
        <f>IFERROR(VLOOKUP(E41,FileList_Src!A:C,3,FALSE),"")</f>
        <v/>
      </c>
      <c r="G41" s="264"/>
    </row>
    <row r="42" spans="1:7">
      <c r="A42" s="272"/>
      <c r="B42" s="113" t="str">
        <f>IF(E42="","",E42)</f>
        <v/>
      </c>
      <c r="C42" s="53"/>
      <c r="D42" s="54" t="str">
        <f>IF(E42="","",IF(SUM(COUNTIF(領域1!E:E,E:E),COUNTIF($E$1:E42,E:E))&gt;1,"再掲",""))</f>
        <v/>
      </c>
      <c r="E42" s="55"/>
      <c r="F42" s="56" t="str">
        <f>IFERROR(VLOOKUP(E42,FileList_Src!A:C,3,FALSE),"")</f>
        <v/>
      </c>
      <c r="G42" s="264"/>
    </row>
    <row r="43" spans="1:7">
      <c r="A43" s="269" t="s">
        <v>342</v>
      </c>
      <c r="B43" s="53" t="s">
        <v>343</v>
      </c>
      <c r="C43" s="53"/>
      <c r="D43" s="54" t="str">
        <f>IF(E43="","",IF(SUM(COUNTIF(領域1!E:E,E:E),COUNTIF($E$1:E43,E:E))&gt;1,"再掲",""))</f>
        <v/>
      </c>
      <c r="E43" s="55"/>
      <c r="F43" s="56" t="str">
        <f>IFERROR(VLOOKUP(E43,FileList_Src!A:C,3,FALSE),"")</f>
        <v/>
      </c>
      <c r="G43" s="264"/>
    </row>
    <row r="44" spans="1:7">
      <c r="A44" s="271"/>
      <c r="B44" s="113" t="str">
        <f>IF(E44="","",E44)</f>
        <v/>
      </c>
      <c r="C44" s="53"/>
      <c r="D44" s="54" t="str">
        <f>IF(E44="","",IF(SUM(COUNTIF(領域1!E:E,E:E),COUNTIF($E$1:E44,E:E))&gt;1,"再掲",""))</f>
        <v/>
      </c>
      <c r="E44" s="55"/>
      <c r="F44" s="56" t="str">
        <f>IFERROR(VLOOKUP(E44,FileList_Src!A:C,3,FALSE),"")</f>
        <v/>
      </c>
      <c r="G44" s="264"/>
    </row>
    <row r="45" spans="1:7">
      <c r="A45" s="271"/>
      <c r="B45" s="59" t="s">
        <v>100</v>
      </c>
      <c r="C45" s="53"/>
      <c r="D45" s="54" t="str">
        <f>IF(E45="","",IF(SUM(COUNTIF(領域1!E:E,E:E),COUNTIF($E$1:E45,E:E))&gt;1,"再掲",""))</f>
        <v/>
      </c>
      <c r="E45" s="55"/>
      <c r="F45" s="56" t="str">
        <f>IFERROR(VLOOKUP(E45,FileList_Src!A:C,3,FALSE),"")</f>
        <v/>
      </c>
      <c r="G45" s="264"/>
    </row>
    <row r="46" spans="1:7">
      <c r="A46" s="271"/>
      <c r="B46" s="113" t="str">
        <f>IF(E46="","",E46)</f>
        <v/>
      </c>
      <c r="C46" s="53"/>
      <c r="D46" s="54" t="str">
        <f>IF(E46="","",IF(SUM(COUNTIF(領域1!E:E,E:E),COUNTIF($E$1:E46,E:E))&gt;1,"再掲",""))</f>
        <v/>
      </c>
      <c r="E46" s="55"/>
      <c r="F46" s="56" t="str">
        <f>IFERROR(VLOOKUP(E46,FileList_Src!A:C,3,FALSE),"")</f>
        <v/>
      </c>
      <c r="G46" s="264"/>
    </row>
    <row r="47" spans="1:7">
      <c r="A47" s="271"/>
      <c r="B47" s="113" t="s">
        <v>336</v>
      </c>
      <c r="C47" s="53"/>
      <c r="D47" s="54" t="str">
        <f>IF(E47="","",IF(SUM(COUNTIF(領域1!E:E,E:E),COUNTIF($E$1:E47,E:E))&gt;1,"再掲",""))</f>
        <v/>
      </c>
      <c r="E47" s="55"/>
      <c r="F47" s="56" t="str">
        <f>IFERROR(VLOOKUP(E47,FileList_Src!A:C,3,FALSE),"")</f>
        <v/>
      </c>
      <c r="G47" s="264"/>
    </row>
    <row r="48" spans="1:7">
      <c r="A48" s="272"/>
      <c r="B48" s="113" t="str">
        <f>IF(E48="","",E48)</f>
        <v/>
      </c>
      <c r="C48" s="53"/>
      <c r="D48" s="54" t="str">
        <f>IF(E48="","",IF(SUM(COUNTIF(領域1!E:E,E:E),COUNTIF($E$1:E48,E:E))&gt;1,"再掲",""))</f>
        <v/>
      </c>
      <c r="E48" s="55"/>
      <c r="F48" s="56" t="str">
        <f>IFERROR(VLOOKUP(E48,FileList_Src!A:C,3,FALSE),"")</f>
        <v/>
      </c>
      <c r="G48" s="264"/>
    </row>
    <row r="49" spans="1:7">
      <c r="A49" s="269" t="s">
        <v>339</v>
      </c>
      <c r="B49" s="59" t="s">
        <v>344</v>
      </c>
      <c r="C49" s="53"/>
      <c r="D49" s="54" t="str">
        <f>IF(E49="","",IF(SUM(COUNTIF(領域1!E:E,E:E),COUNTIF($E$1:E49,E:E))&gt;1,"再掲",""))</f>
        <v/>
      </c>
      <c r="E49" s="55"/>
      <c r="F49" s="56" t="str">
        <f>IFERROR(VLOOKUP(E49,FileList_Src!A:C,3,FALSE),"")</f>
        <v/>
      </c>
      <c r="G49" s="264"/>
    </row>
    <row r="50" spans="1:7">
      <c r="A50" s="271"/>
      <c r="B50" s="113" t="str">
        <f>IF(E50="","",E50)</f>
        <v/>
      </c>
      <c r="C50" s="53"/>
      <c r="D50" s="54" t="str">
        <f>IF(E50="","",IF(SUM(COUNTIF(領域1!E:E,E:E),COUNTIF($E$1:E50,E:E))&gt;1,"再掲",""))</f>
        <v/>
      </c>
      <c r="E50" s="55"/>
      <c r="F50" s="56" t="str">
        <f>IFERROR(VLOOKUP(E50,FileList_Src!A:C,3,FALSE),"")</f>
        <v/>
      </c>
      <c r="G50" s="264"/>
    </row>
    <row r="51" spans="1:7">
      <c r="A51" s="271"/>
      <c r="B51" s="59" t="s">
        <v>100</v>
      </c>
      <c r="C51" s="53"/>
      <c r="D51" s="54" t="str">
        <f>IF(E51="","",IF(SUM(COUNTIF(領域1!E:E,E:E),COUNTIF($E$1:E51,E:E))&gt;1,"再掲",""))</f>
        <v/>
      </c>
      <c r="E51" s="55"/>
      <c r="F51" s="56" t="str">
        <f>IFERROR(VLOOKUP(E51,FileList_Src!A:C,3,FALSE),"")</f>
        <v/>
      </c>
      <c r="G51" s="264"/>
    </row>
    <row r="52" spans="1:7">
      <c r="A52" s="271"/>
      <c r="B52" s="113" t="str">
        <f>IF(E52="","",E52)</f>
        <v/>
      </c>
      <c r="C52" s="53"/>
      <c r="D52" s="54" t="str">
        <f>IF(E52="","",IF(SUM(COUNTIF(領域1!E:E,E:E),COUNTIF($E$1:E52,E:E))&gt;1,"再掲",""))</f>
        <v/>
      </c>
      <c r="E52" s="55"/>
      <c r="F52" s="56" t="str">
        <f>IFERROR(VLOOKUP(E52,FileList_Src!A:C,3,FALSE),"")</f>
        <v/>
      </c>
      <c r="G52" s="264"/>
    </row>
    <row r="53" spans="1:7" ht="24">
      <c r="A53" s="271"/>
      <c r="B53" s="53" t="s">
        <v>340</v>
      </c>
      <c r="C53" s="53"/>
      <c r="D53" s="54" t="str">
        <f>IF(E53="","",IF(SUM(COUNTIF(領域1!E:E,E:E),COUNTIF($E$1:E53,E:E))&gt;1,"再掲",""))</f>
        <v/>
      </c>
      <c r="E53" s="55"/>
      <c r="F53" s="56" t="str">
        <f>IFERROR(VLOOKUP(E53,FileList_Src!A:C,3,FALSE),"")</f>
        <v/>
      </c>
      <c r="G53" s="264"/>
    </row>
    <row r="54" spans="1:7">
      <c r="A54" s="272"/>
      <c r="B54" s="113" t="str">
        <f>IF(E54="","",E54)</f>
        <v/>
      </c>
      <c r="C54" s="53"/>
      <c r="D54" s="54" t="str">
        <f>IF(E54="","",IF(SUM(COUNTIF(領域1!E:E,E:E),COUNTIF($E$1:E54,E:E))&gt;1,"再掲",""))</f>
        <v/>
      </c>
      <c r="E54" s="55"/>
      <c r="F54" s="56" t="str">
        <f>IFERROR(VLOOKUP(E54,FileList_Src!A:C,3,FALSE),"")</f>
        <v/>
      </c>
      <c r="G54" s="264"/>
    </row>
    <row r="55" spans="1:7" ht="24">
      <c r="A55" s="269" t="s">
        <v>338</v>
      </c>
      <c r="B55" s="59" t="s">
        <v>345</v>
      </c>
      <c r="C55" s="53"/>
      <c r="D55" s="54" t="str">
        <f>IF(E55="","",IF(SUM(COUNTIF(領域1!E:E,E:E),COUNTIF($E$1:E55,E:E))&gt;1,"再掲",""))</f>
        <v/>
      </c>
      <c r="E55" s="55"/>
      <c r="F55" s="56" t="str">
        <f>IFERROR(VLOOKUP(E55,FileList_Src!A:C,3,FALSE),"")</f>
        <v/>
      </c>
      <c r="G55" s="264"/>
    </row>
    <row r="56" spans="1:7">
      <c r="A56" s="271"/>
      <c r="B56" s="113" t="str">
        <f>IF(E56="","",E56)</f>
        <v/>
      </c>
      <c r="C56" s="53"/>
      <c r="D56" s="54" t="str">
        <f>IF(E56="","",IF(SUM(COUNTIF(領域1!E:E,E:E),COUNTIF($E$1:E56,E:E))&gt;1,"再掲",""))</f>
        <v/>
      </c>
      <c r="E56" s="55"/>
      <c r="F56" s="56" t="str">
        <f>IFERROR(VLOOKUP(E56,FileList_Src!A:C,3,FALSE),"")</f>
        <v/>
      </c>
      <c r="G56" s="264"/>
    </row>
    <row r="57" spans="1:7">
      <c r="A57" s="271"/>
      <c r="B57" s="59" t="s">
        <v>100</v>
      </c>
      <c r="C57" s="53"/>
      <c r="D57" s="54" t="str">
        <f>IF(E57="","",IF(SUM(COUNTIF(領域1!E:E,E:E),COUNTIF($E$1:E57,E:E))&gt;1,"再掲",""))</f>
        <v/>
      </c>
      <c r="E57" s="55"/>
      <c r="F57" s="56" t="str">
        <f>IFERROR(VLOOKUP(E57,FileList_Src!A:C,3,FALSE),"")</f>
        <v/>
      </c>
      <c r="G57" s="264"/>
    </row>
    <row r="58" spans="1:7">
      <c r="A58" s="271"/>
      <c r="B58" s="113" t="str">
        <f>IF(E58="","",E58)</f>
        <v/>
      </c>
      <c r="C58" s="53"/>
      <c r="D58" s="54" t="str">
        <f>IF(E58="","",IF(SUM(COUNTIF(領域1!E:E,E:E),COUNTIF($E$1:E58,E:E))&gt;1,"再掲",""))</f>
        <v/>
      </c>
      <c r="E58" s="55"/>
      <c r="F58" s="56" t="str">
        <f>IFERROR(VLOOKUP(E58,FileList_Src!A:C,3,FALSE),"")</f>
        <v/>
      </c>
      <c r="G58" s="264"/>
    </row>
    <row r="59" spans="1:7">
      <c r="A59" s="271"/>
      <c r="B59" s="113" t="str">
        <f>IF(E59="","",E59)</f>
        <v/>
      </c>
      <c r="C59" s="53"/>
      <c r="D59" s="54" t="str">
        <f>IF(E59="","",IF(SUM(COUNTIF(領域1!E:E,E:E),COUNTIF($E$1:E59,E:E))&gt;1,"再掲",""))</f>
        <v/>
      </c>
      <c r="E59" s="55"/>
      <c r="F59" s="56" t="str">
        <f>IFERROR(VLOOKUP(E59,FileList_Src!A:C,3,FALSE),"")</f>
        <v/>
      </c>
      <c r="G59" s="264"/>
    </row>
    <row r="60" spans="1:7">
      <c r="A60" s="271"/>
      <c r="B60" s="113" t="str">
        <f>IF(E60="","",E60)</f>
        <v/>
      </c>
      <c r="C60" s="53"/>
      <c r="D60" s="54" t="str">
        <f>IF(E60="","",IF(SUM(COUNTIF(領域1!E:E,E:E),COUNTIF($E$1:E60,E:E))&gt;1,"再掲",""))</f>
        <v/>
      </c>
      <c r="E60" s="55"/>
      <c r="F60" s="56" t="str">
        <f>IFERROR(VLOOKUP(E60,FileList_Src!A:C,3,FALSE),"")</f>
        <v/>
      </c>
      <c r="G60" s="264"/>
    </row>
    <row r="61" spans="1:7">
      <c r="A61" s="243" t="s">
        <v>330</v>
      </c>
      <c r="B61" s="244"/>
      <c r="C61" s="244"/>
      <c r="D61" s="245"/>
      <c r="E61" s="55"/>
      <c r="F61" s="56" t="str">
        <f>IFERROR(VLOOKUP(E61,FileList_Src!A:C,3,FALSE),"")</f>
        <v/>
      </c>
      <c r="G61" s="264"/>
    </row>
    <row r="62" spans="1:7">
      <c r="A62" s="246" t="s">
        <v>402</v>
      </c>
      <c r="B62" s="247"/>
      <c r="C62" s="247"/>
      <c r="D62" s="217"/>
      <c r="E62" s="55"/>
      <c r="F62" s="56" t="str">
        <f>IFERROR(VLOOKUP(E62,FileList_Src!A:C,3,FALSE),"")</f>
        <v/>
      </c>
      <c r="G62" s="264"/>
    </row>
    <row r="63" spans="1:7">
      <c r="A63" s="246" t="s">
        <v>402</v>
      </c>
      <c r="B63" s="247"/>
      <c r="C63" s="247"/>
      <c r="D63" s="217"/>
      <c r="E63" s="55"/>
      <c r="F63" s="56" t="str">
        <f>IFERROR(VLOOKUP(E63,FileList_Src!A:C,3,FALSE),"")</f>
        <v/>
      </c>
      <c r="G63" s="264"/>
    </row>
    <row r="64" spans="1:7" ht="13.5" customHeight="1">
      <c r="A64" s="229" t="s">
        <v>28</v>
      </c>
      <c r="B64" s="230"/>
      <c r="C64" s="230"/>
      <c r="D64" s="231"/>
      <c r="E64" s="55"/>
      <c r="F64" s="56" t="str">
        <f>IFERROR(VLOOKUP(E64,FileList_Src!A:C,3,FALSE),"")</f>
        <v/>
      </c>
      <c r="G64" s="264"/>
    </row>
    <row r="65" spans="1:7">
      <c r="A65" s="63" t="s">
        <v>84</v>
      </c>
      <c r="B65" s="189"/>
      <c r="C65" s="64"/>
      <c r="D65" s="65"/>
      <c r="E65" s="55"/>
      <c r="F65" s="56" t="str">
        <f>IFERROR(VLOOKUP(E65,FileList_Src!A:C,3,FALSE),"")</f>
        <v/>
      </c>
      <c r="G65" s="264"/>
    </row>
    <row r="66" spans="1:7">
      <c r="A66" s="229" t="s">
        <v>392</v>
      </c>
      <c r="B66" s="230"/>
      <c r="C66" s="230"/>
      <c r="D66" s="231"/>
      <c r="E66" s="55"/>
      <c r="F66" s="56" t="str">
        <f>IFERROR(VLOOKUP(E66,FileList_Src!A:C,3,FALSE),"")</f>
        <v/>
      </c>
      <c r="G66" s="264"/>
    </row>
    <row r="67" spans="1:7">
      <c r="A67" s="246" t="s">
        <v>402</v>
      </c>
      <c r="B67" s="247"/>
      <c r="C67" s="247"/>
      <c r="D67" s="217"/>
      <c r="E67" s="55"/>
      <c r="F67" s="56" t="str">
        <f>IFERROR(VLOOKUP(E67,FileList_Src!A:C,3,FALSE),"")</f>
        <v/>
      </c>
      <c r="G67" s="264"/>
    </row>
    <row r="68" spans="1:7">
      <c r="A68" s="235" t="s">
        <v>399</v>
      </c>
      <c r="B68" s="118" t="str">
        <f>IF(E68="","",E68)</f>
        <v/>
      </c>
      <c r="C68" s="187"/>
      <c r="D68" s="54" t="str">
        <f>IF(E68="","",IF(SUM(COUNTIF(領域1!E:E,E:E),COUNTIF($E$1:E68,E:E))&gt;1,"再掲",""))</f>
        <v/>
      </c>
      <c r="E68" s="55"/>
      <c r="F68" s="56" t="str">
        <f>IFERROR(VLOOKUP(E68,FileList_Src!A:C,3,FALSE),"")</f>
        <v/>
      </c>
      <c r="G68" s="264"/>
    </row>
    <row r="69" spans="1:7">
      <c r="A69" s="236"/>
      <c r="B69" s="181" t="str">
        <f>IF(E69="","",E69)</f>
        <v/>
      </c>
      <c r="C69" s="179"/>
      <c r="D69" s="54" t="str">
        <f>IF(E69="","",IF(SUM(COUNTIF(領域1!E:E,E:E),COUNTIF($E$1:E69,E:E))&gt;1,"再掲",""))</f>
        <v/>
      </c>
      <c r="E69" s="55"/>
      <c r="F69" s="56" t="str">
        <f>IFERROR(VLOOKUP(E69,FileList_Src!A:C,3,FALSE),"")</f>
        <v/>
      </c>
      <c r="G69" s="264"/>
    </row>
    <row r="70" spans="1:7" ht="13.5" customHeight="1">
      <c r="A70" s="229" t="s">
        <v>393</v>
      </c>
      <c r="B70" s="230"/>
      <c r="C70" s="230"/>
      <c r="D70" s="231"/>
      <c r="E70" s="55"/>
      <c r="F70" s="56" t="str">
        <f>IFERROR(VLOOKUP(E70,FileList_Src!A:C,3,FALSE),"")</f>
        <v/>
      </c>
      <c r="G70" s="264"/>
    </row>
    <row r="71" spans="1:7">
      <c r="A71" s="246" t="s">
        <v>402</v>
      </c>
      <c r="B71" s="247"/>
      <c r="C71" s="247"/>
      <c r="D71" s="217"/>
      <c r="E71" s="55"/>
      <c r="F71" s="56" t="str">
        <f>IFERROR(VLOOKUP(E71,FileList_Src!A:C,3,FALSE),"")</f>
        <v/>
      </c>
      <c r="G71" s="264"/>
    </row>
    <row r="72" spans="1:7">
      <c r="A72" s="265" t="s">
        <v>104</v>
      </c>
      <c r="B72" s="266"/>
      <c r="C72" s="267"/>
      <c r="D72" s="190"/>
      <c r="E72" s="55"/>
      <c r="F72" s="56" t="str">
        <f>IFERROR(VLOOKUP(E72,FileList_Src!A:C,3,FALSE),"")</f>
        <v/>
      </c>
    </row>
    <row r="73" spans="1:7">
      <c r="A73" s="49" t="s">
        <v>12</v>
      </c>
      <c r="B73" s="175" t="s">
        <v>13</v>
      </c>
      <c r="C73" s="50" t="s">
        <v>14</v>
      </c>
      <c r="D73" s="51" t="s">
        <v>26</v>
      </c>
      <c r="E73" s="55"/>
      <c r="F73" s="56" t="str">
        <f>IFERROR(VLOOKUP(E73,FileList_Src!A:C,3,FALSE),"")</f>
        <v/>
      </c>
    </row>
    <row r="74" spans="1:7">
      <c r="A74" s="269" t="s">
        <v>348</v>
      </c>
      <c r="B74" s="53" t="s">
        <v>105</v>
      </c>
      <c r="C74" s="53"/>
      <c r="D74" s="54" t="str">
        <f>IF(E74="","",IF(SUM(COUNTIF(領域1!E:E,E:E),COUNTIF($E$1:E74,E:E))&gt;1,"再掲",""))</f>
        <v/>
      </c>
      <c r="E74" s="55"/>
      <c r="F74" s="56" t="str">
        <f>IFERROR(VLOOKUP(E74,FileList_Src!A:C,3,FALSE),"")</f>
        <v/>
      </c>
    </row>
    <row r="75" spans="1:7">
      <c r="A75" s="271"/>
      <c r="B75" s="113" t="str">
        <f>IF(E75="","",E75)</f>
        <v/>
      </c>
      <c r="C75" s="53"/>
      <c r="D75" s="54" t="str">
        <f>IF(E75="","",IF(SUM(COUNTIF(領域1!E:E,E:E),COUNTIF($E$1:E75,E:E))&gt;1,"再掲",""))</f>
        <v/>
      </c>
      <c r="E75" s="55"/>
      <c r="F75" s="56" t="str">
        <f>IFERROR(VLOOKUP(E75,FileList_Src!A:C,3,FALSE),"")</f>
        <v/>
      </c>
    </row>
    <row r="76" spans="1:7">
      <c r="A76" s="271"/>
      <c r="B76" s="53" t="s">
        <v>341</v>
      </c>
      <c r="C76" s="53"/>
      <c r="D76" s="54" t="str">
        <f>IF(E76="","",IF(SUM(COUNTIF(領域1!E:E,E:E),COUNTIF($E$1:E76,E:E))&gt;1,"再掲",""))</f>
        <v/>
      </c>
      <c r="E76" s="55"/>
      <c r="F76" s="56" t="str">
        <f>IFERROR(VLOOKUP(E76,FileList_Src!A:C,3,FALSE),"")</f>
        <v/>
      </c>
    </row>
    <row r="77" spans="1:7">
      <c r="A77" s="271"/>
      <c r="B77" s="113" t="str">
        <f>IF(E77="","",E77)</f>
        <v/>
      </c>
      <c r="C77" s="53"/>
      <c r="D77" s="54" t="str">
        <f>IF(E77="","",IF(SUM(COUNTIF(領域1!E:E,E:E),COUNTIF($E$1:E77,E:E))&gt;1,"再掲",""))</f>
        <v/>
      </c>
      <c r="E77" s="55"/>
      <c r="F77" s="56" t="str">
        <f>IFERROR(VLOOKUP(E77,FileList_Src!A:C,3,FALSE),"")</f>
        <v/>
      </c>
    </row>
    <row r="78" spans="1:7" ht="24">
      <c r="A78" s="271"/>
      <c r="B78" s="53" t="s">
        <v>349</v>
      </c>
      <c r="C78" s="53"/>
      <c r="D78" s="54" t="str">
        <f>IF(E78="","",IF(SUM(COUNTIF(領域1!E:E,E:E),COUNTIF($E$1:E78,E:E))&gt;1,"再掲",""))</f>
        <v/>
      </c>
      <c r="E78" s="55"/>
      <c r="F78" s="56" t="str">
        <f>IFERROR(VLOOKUP(E78,FileList_Src!A:C,3,FALSE),"")</f>
        <v/>
      </c>
    </row>
    <row r="79" spans="1:7">
      <c r="A79" s="271"/>
      <c r="B79" s="113" t="str">
        <f>IF(E79="","",E79)</f>
        <v/>
      </c>
      <c r="C79" s="53"/>
      <c r="D79" s="54" t="str">
        <f>IF(E79="","",IF(SUM(COUNTIF(領域1!E:E,E:E),COUNTIF($E$1:E79,E:E))&gt;1,"再掲",""))</f>
        <v/>
      </c>
      <c r="E79" s="55"/>
      <c r="F79" s="56" t="str">
        <f>IFERROR(VLOOKUP(E79,FileList_Src!A:C,3,FALSE),"")</f>
        <v/>
      </c>
    </row>
    <row r="80" spans="1:7">
      <c r="A80" s="271"/>
      <c r="B80" s="113" t="s">
        <v>346</v>
      </c>
      <c r="C80" s="187"/>
      <c r="D80" s="54" t="str">
        <f>IF(E80="","",IF(SUM(COUNTIF(領域1!E:E,E:E),COUNTIF($E$1:E80,E:E))&gt;1,"再掲",""))</f>
        <v/>
      </c>
      <c r="E80" s="55"/>
      <c r="F80" s="56" t="str">
        <f>IFERROR(VLOOKUP(E80,FileList_Src!A:C,3,FALSE),"")</f>
        <v/>
      </c>
    </row>
    <row r="81" spans="1:6">
      <c r="A81" s="271"/>
      <c r="B81" s="113" t="str">
        <f>IF(E81="","",E81)</f>
        <v/>
      </c>
      <c r="C81" s="53"/>
      <c r="D81" s="54" t="str">
        <f>IF(E81="","",IF(SUM(COUNTIF(領域1!E:E,E:E),COUNTIF($E$1:E81,E:E))&gt;1,"再掲",""))</f>
        <v/>
      </c>
      <c r="E81" s="55"/>
      <c r="F81" s="56" t="str">
        <f>IFERROR(VLOOKUP(E81,FileList_Src!A:C,3,FALSE),"")</f>
        <v/>
      </c>
    </row>
    <row r="82" spans="1:6">
      <c r="A82" s="243" t="s">
        <v>330</v>
      </c>
      <c r="B82" s="244"/>
      <c r="C82" s="244"/>
      <c r="D82" s="245"/>
      <c r="E82" s="55"/>
      <c r="F82" s="56" t="str">
        <f>IFERROR(VLOOKUP(E82,FileList_Src!A:C,3,FALSE),"")</f>
        <v/>
      </c>
    </row>
    <row r="83" spans="1:6">
      <c r="A83" s="246" t="s">
        <v>402</v>
      </c>
      <c r="B83" s="247"/>
      <c r="C83" s="247"/>
      <c r="D83" s="217"/>
      <c r="E83" s="55"/>
      <c r="F83" s="56" t="str">
        <f>IFERROR(VLOOKUP(E83,FileList_Src!A:C,3,FALSE),"")</f>
        <v/>
      </c>
    </row>
    <row r="84" spans="1:6">
      <c r="A84" s="246" t="s">
        <v>402</v>
      </c>
      <c r="B84" s="247"/>
      <c r="C84" s="247"/>
      <c r="D84" s="217"/>
      <c r="E84" s="55"/>
      <c r="F84" s="56" t="str">
        <f>IFERROR(VLOOKUP(E84,FileList_Src!A:C,3,FALSE),"")</f>
        <v/>
      </c>
    </row>
    <row r="85" spans="1:6" ht="13.5" customHeight="1">
      <c r="A85" s="229" t="s">
        <v>28</v>
      </c>
      <c r="B85" s="230"/>
      <c r="C85" s="230"/>
      <c r="D85" s="231"/>
      <c r="E85" s="55"/>
      <c r="F85" s="56" t="str">
        <f>IFERROR(VLOOKUP(E85,FileList_Src!A:C,3,FALSE),"")</f>
        <v/>
      </c>
    </row>
    <row r="86" spans="1:6">
      <c r="A86" s="63" t="s">
        <v>84</v>
      </c>
      <c r="B86" s="189"/>
      <c r="C86" s="64"/>
      <c r="D86" s="65"/>
      <c r="E86" s="55"/>
      <c r="F86" s="56" t="str">
        <f>IFERROR(VLOOKUP(E86,FileList_Src!A:C,3,FALSE),"")</f>
        <v/>
      </c>
    </row>
    <row r="87" spans="1:6">
      <c r="A87" s="229" t="s">
        <v>392</v>
      </c>
      <c r="B87" s="230"/>
      <c r="C87" s="230"/>
      <c r="D87" s="231"/>
      <c r="E87" s="55"/>
      <c r="F87" s="56" t="str">
        <f>IFERROR(VLOOKUP(E87,FileList_Src!A:C,3,FALSE),"")</f>
        <v/>
      </c>
    </row>
    <row r="88" spans="1:6">
      <c r="A88" s="246" t="s">
        <v>402</v>
      </c>
      <c r="B88" s="247"/>
      <c r="C88" s="247"/>
      <c r="D88" s="217"/>
      <c r="E88" s="55"/>
      <c r="F88" s="56" t="str">
        <f>IFERROR(VLOOKUP(E88,FileList_Src!A:C,3,FALSE),"")</f>
        <v/>
      </c>
    </row>
    <row r="89" spans="1:6">
      <c r="A89" s="235" t="s">
        <v>399</v>
      </c>
      <c r="B89" s="118" t="str">
        <f>IF(E89="","",E89)</f>
        <v/>
      </c>
      <c r="C89" s="187"/>
      <c r="D89" s="54" t="str">
        <f>IF(E89="","",IF(SUM(COUNTIF(領域1!E:E,E:E),COUNTIF($E$1:E89,E:E))&gt;1,"再掲",""))</f>
        <v/>
      </c>
      <c r="E89" s="55"/>
      <c r="F89" s="56" t="str">
        <f>IFERROR(VLOOKUP(E89,FileList_Src!A:C,3,FALSE),"")</f>
        <v/>
      </c>
    </row>
    <row r="90" spans="1:6">
      <c r="A90" s="236"/>
      <c r="B90" s="181" t="str">
        <f>IF(E90="","",E90)</f>
        <v/>
      </c>
      <c r="C90" s="179"/>
      <c r="D90" s="54" t="str">
        <f>IF(E90="","",IF(SUM(COUNTIF(領域1!E:E,E:E),COUNTIF($E$1:E90,E:E))&gt;1,"再掲",""))</f>
        <v/>
      </c>
      <c r="E90" s="55"/>
      <c r="F90" s="56" t="str">
        <f>IFERROR(VLOOKUP(E90,FileList_Src!A:C,3,FALSE),"")</f>
        <v/>
      </c>
    </row>
    <row r="91" spans="1:6" ht="13.5" customHeight="1">
      <c r="A91" s="229" t="s">
        <v>393</v>
      </c>
      <c r="B91" s="230"/>
      <c r="C91" s="230"/>
      <c r="D91" s="231"/>
      <c r="E91" s="55"/>
      <c r="F91" s="56" t="str">
        <f>IFERROR(VLOOKUP(E91,FileList_Src!A:C,3,FALSE),"")</f>
        <v/>
      </c>
    </row>
    <row r="92" spans="1:6">
      <c r="A92" s="246" t="s">
        <v>402</v>
      </c>
      <c r="B92" s="247"/>
      <c r="C92" s="247"/>
      <c r="D92" s="217"/>
      <c r="E92" s="55"/>
      <c r="F92" s="56" t="str">
        <f>IFERROR(VLOOKUP(E92,FileList_Src!A:C,3,FALSE),"")</f>
        <v/>
      </c>
    </row>
    <row r="93" spans="1:6">
      <c r="A93" s="265" t="s">
        <v>294</v>
      </c>
      <c r="B93" s="266"/>
      <c r="C93" s="267"/>
      <c r="D93" s="190"/>
      <c r="E93" s="55"/>
      <c r="F93" s="56" t="str">
        <f>IFERROR(VLOOKUP(E93,FileList_Src!A:C,3,FALSE),"")</f>
        <v/>
      </c>
    </row>
    <row r="94" spans="1:6">
      <c r="A94" s="49" t="s">
        <v>12</v>
      </c>
      <c r="B94" s="175" t="s">
        <v>13</v>
      </c>
      <c r="C94" s="50" t="s">
        <v>14</v>
      </c>
      <c r="D94" s="51" t="s">
        <v>26</v>
      </c>
      <c r="E94" s="55"/>
      <c r="F94" s="56" t="str">
        <f>IFERROR(VLOOKUP(E94,FileList_Src!A:C,3,FALSE),"")</f>
        <v/>
      </c>
    </row>
    <row r="95" spans="1:6">
      <c r="A95" s="268" t="s">
        <v>295</v>
      </c>
      <c r="B95" s="53" t="s">
        <v>296</v>
      </c>
      <c r="C95" s="53"/>
      <c r="D95" s="54" t="str">
        <f>IF(E95="","",IF(SUM(COUNTIF(領域1!E:E,E:E),COUNTIF($E$1:E95,E:E))&gt;1,"再掲",""))</f>
        <v/>
      </c>
      <c r="E95" s="55"/>
      <c r="F95" s="56" t="str">
        <f>IFERROR(VLOOKUP(E95,FileList_Src!A:C,3,FALSE),"")</f>
        <v/>
      </c>
    </row>
    <row r="96" spans="1:6">
      <c r="A96" s="268"/>
      <c r="B96" s="113" t="str">
        <f>IF(E96="","",E96)</f>
        <v/>
      </c>
      <c r="C96" s="53"/>
      <c r="D96" s="54" t="str">
        <f>IF(E96="","",IF(SUM(COUNTIF(領域1!E:E,E:E),COUNTIF($E$1:E96,E:E))&gt;1,"再掲",""))</f>
        <v/>
      </c>
      <c r="E96" s="55"/>
      <c r="F96" s="56" t="str">
        <f>IFERROR(VLOOKUP(E96,FileList_Src!A:C,3,FALSE),"")</f>
        <v/>
      </c>
    </row>
    <row r="97" spans="1:6">
      <c r="A97" s="268"/>
      <c r="B97" s="53" t="s">
        <v>100</v>
      </c>
      <c r="C97" s="53"/>
      <c r="D97" s="54" t="str">
        <f>IF(E97="","",IF(SUM(COUNTIF(領域1!E:E,E:E),COUNTIF($E$1:E97,E:E))&gt;1,"再掲",""))</f>
        <v/>
      </c>
      <c r="E97" s="55"/>
      <c r="F97" s="56" t="str">
        <f>IFERROR(VLOOKUP(E97,FileList_Src!A:C,3,FALSE),"")</f>
        <v/>
      </c>
    </row>
    <row r="98" spans="1:6">
      <c r="A98" s="268"/>
      <c r="B98" s="113" t="str">
        <f>IF(E98="","",E98)</f>
        <v/>
      </c>
      <c r="C98" s="53"/>
      <c r="D98" s="54" t="str">
        <f>IF(E98="","",IF(SUM(COUNTIF(領域1!E:E,E:E),COUNTIF($E$1:E98,E:E))&gt;1,"再掲",""))</f>
        <v/>
      </c>
      <c r="E98" s="55"/>
      <c r="F98" s="56" t="str">
        <f>IFERROR(VLOOKUP(E98,FileList_Src!A:C,3,FALSE),"")</f>
        <v/>
      </c>
    </row>
    <row r="99" spans="1:6">
      <c r="A99" s="268"/>
      <c r="B99" s="53" t="s">
        <v>106</v>
      </c>
      <c r="C99" s="53"/>
      <c r="D99" s="54" t="str">
        <f>IF(E99="","",IF(SUM(COUNTIF(領域1!E:E,E:E),COUNTIF($E$1:E99,E:E))&gt;1,"再掲",""))</f>
        <v/>
      </c>
      <c r="E99" s="55"/>
      <c r="F99" s="56" t="str">
        <f>IFERROR(VLOOKUP(E99,FileList_Src!A:C,3,FALSE),"")</f>
        <v/>
      </c>
    </row>
    <row r="100" spans="1:6">
      <c r="A100" s="268"/>
      <c r="B100" s="113" t="str">
        <f>IF(E100="","",E100)</f>
        <v/>
      </c>
      <c r="C100" s="53"/>
      <c r="D100" s="54" t="str">
        <f>IF(E100="","",IF(SUM(COUNTIF(領域1!E:E,E:E),COUNTIF($E$1:E100,E:E))&gt;1,"再掲",""))</f>
        <v/>
      </c>
      <c r="E100" s="55"/>
      <c r="F100" s="56" t="str">
        <f>IFERROR(VLOOKUP(E100,FileList_Src!A:C,3,FALSE),"")</f>
        <v/>
      </c>
    </row>
    <row r="101" spans="1:6" ht="24">
      <c r="A101" s="268"/>
      <c r="B101" s="53" t="s">
        <v>107</v>
      </c>
      <c r="C101" s="53"/>
      <c r="D101" s="54" t="str">
        <f>IF(E101="","",IF(SUM(COUNTIF(領域1!E:E,E:E),COUNTIF($E$1:E101,E:E))&gt;1,"再掲",""))</f>
        <v/>
      </c>
      <c r="E101" s="55"/>
      <c r="F101" s="56" t="str">
        <f>IFERROR(VLOOKUP(E101,FileList_Src!A:C,3,FALSE),"")</f>
        <v/>
      </c>
    </row>
    <row r="102" spans="1:6">
      <c r="A102" s="268"/>
      <c r="B102" s="113" t="str">
        <f>IF(E102="","",E102)</f>
        <v/>
      </c>
      <c r="C102" s="53"/>
      <c r="D102" s="54" t="str">
        <f>IF(E102="","",IF(SUM(COUNTIF(領域1!E:E,E:E),COUNTIF($E$1:E102,E:E))&gt;1,"再掲",""))</f>
        <v/>
      </c>
      <c r="E102" s="55"/>
      <c r="F102" s="56" t="str">
        <f>IFERROR(VLOOKUP(E102,FileList_Src!A:C,3,FALSE),"")</f>
        <v/>
      </c>
    </row>
    <row r="103" spans="1:6">
      <c r="A103" s="268" t="s">
        <v>297</v>
      </c>
      <c r="B103" s="53" t="s">
        <v>298</v>
      </c>
      <c r="C103" s="53"/>
      <c r="D103" s="54" t="str">
        <f>IF(E103="","",IF(SUM(COUNTIF(領域1!E:E,E:E),COUNTIF($E$1:E103,E:E))&gt;1,"再掲",""))</f>
        <v/>
      </c>
      <c r="E103" s="55"/>
      <c r="F103" s="56" t="str">
        <f>IFERROR(VLOOKUP(E103,FileList_Src!A:C,3,FALSE),"")</f>
        <v/>
      </c>
    </row>
    <row r="104" spans="1:6">
      <c r="A104" s="268"/>
      <c r="B104" s="113" t="str">
        <f>IF(E104="","",E104)</f>
        <v/>
      </c>
      <c r="C104" s="53"/>
      <c r="D104" s="54" t="str">
        <f>IF(E104="","",IF(SUM(COUNTIF(領域1!E:E,E:E),COUNTIF($E$1:E104,E:E))&gt;1,"再掲",""))</f>
        <v/>
      </c>
      <c r="E104" s="55"/>
      <c r="F104" s="56" t="str">
        <f>IFERROR(VLOOKUP(E104,FileList_Src!A:C,3,FALSE),"")</f>
        <v/>
      </c>
    </row>
    <row r="105" spans="1:6">
      <c r="A105" s="268"/>
      <c r="B105" s="53" t="s">
        <v>100</v>
      </c>
      <c r="C105" s="53"/>
      <c r="D105" s="54" t="str">
        <f>IF(E105="","",IF(SUM(COUNTIF(領域1!E:E,E:E),COUNTIF($E$1:E105,E:E))&gt;1,"再掲",""))</f>
        <v/>
      </c>
      <c r="E105" s="55"/>
      <c r="F105" s="56" t="str">
        <f>IFERROR(VLOOKUP(E105,FileList_Src!A:C,3,FALSE),"")</f>
        <v/>
      </c>
    </row>
    <row r="106" spans="1:6">
      <c r="A106" s="268"/>
      <c r="B106" s="113" t="str">
        <f>IF(E106="","",E106)</f>
        <v/>
      </c>
      <c r="C106" s="53"/>
      <c r="D106" s="54" t="str">
        <f>IF(E106="","",IF(SUM(COUNTIF(領域1!E:E,E:E),COUNTIF($E$1:E106,E:E))&gt;1,"再掲",""))</f>
        <v/>
      </c>
      <c r="E106" s="55"/>
      <c r="F106" s="56" t="str">
        <f>IFERROR(VLOOKUP(E106,FileList_Src!A:C,3,FALSE),"")</f>
        <v/>
      </c>
    </row>
    <row r="107" spans="1:6" ht="24">
      <c r="A107" s="268"/>
      <c r="B107" s="53" t="s">
        <v>108</v>
      </c>
      <c r="C107" s="53"/>
      <c r="D107" s="54" t="str">
        <f>IF(E107="","",IF(SUM(COUNTIF(領域1!E:E,E:E),COUNTIF($E$1:E107,E:E))&gt;1,"再掲",""))</f>
        <v/>
      </c>
      <c r="E107" s="55"/>
      <c r="F107" s="56" t="str">
        <f>IFERROR(VLOOKUP(E107,FileList_Src!A:C,3,FALSE),"")</f>
        <v/>
      </c>
    </row>
    <row r="108" spans="1:6">
      <c r="A108" s="268"/>
      <c r="B108" s="113" t="str">
        <f>IF(E108="","",E108)</f>
        <v/>
      </c>
      <c r="C108" s="53"/>
      <c r="D108" s="54" t="str">
        <f>IF(E108="","",IF(SUM(COUNTIF(領域1!E:E,E:E),COUNTIF($E$1:E108,E:E))&gt;1,"再掲",""))</f>
        <v/>
      </c>
      <c r="E108" s="55"/>
      <c r="F108" s="56" t="str">
        <f>IFERROR(VLOOKUP(E108,FileList_Src!A:C,3,FALSE),"")</f>
        <v/>
      </c>
    </row>
    <row r="109" spans="1:6">
      <c r="A109" s="268" t="s">
        <v>299</v>
      </c>
      <c r="B109" s="53" t="s">
        <v>300</v>
      </c>
      <c r="C109" s="53"/>
      <c r="D109" s="54" t="str">
        <f>IF(E109="","",IF(SUM(COUNTIF(領域1!E:E,E:E),COUNTIF($E$1:E109,E:E))&gt;1,"再掲",""))</f>
        <v/>
      </c>
      <c r="E109" s="55"/>
      <c r="F109" s="56" t="str">
        <f>IFERROR(VLOOKUP(E109,FileList_Src!A:C,3,FALSE),"")</f>
        <v/>
      </c>
    </row>
    <row r="110" spans="1:6">
      <c r="A110" s="268"/>
      <c r="B110" s="113" t="str">
        <f>IF(E110="","",E110)</f>
        <v/>
      </c>
      <c r="C110" s="53"/>
      <c r="D110" s="54" t="str">
        <f>IF(E110="","",IF(SUM(COUNTIF(領域1!E:E,E:E),COUNTIF($E$1:E110,E:E))&gt;1,"再掲",""))</f>
        <v/>
      </c>
      <c r="E110" s="55"/>
      <c r="F110" s="56" t="str">
        <f>IFERROR(VLOOKUP(E110,FileList_Src!A:C,3,FALSE),"")</f>
        <v/>
      </c>
    </row>
    <row r="111" spans="1:6">
      <c r="A111" s="268"/>
      <c r="B111" s="53" t="s">
        <v>109</v>
      </c>
      <c r="C111" s="53"/>
      <c r="D111" s="54" t="str">
        <f>IF(E111="","",IF(SUM(COUNTIF(領域1!E:E,E:E),COUNTIF($E$1:E111,E:E))&gt;1,"再掲",""))</f>
        <v/>
      </c>
      <c r="E111" s="55"/>
      <c r="F111" s="56" t="str">
        <f>IFERROR(VLOOKUP(E111,FileList_Src!A:C,3,FALSE),"")</f>
        <v/>
      </c>
    </row>
    <row r="112" spans="1:6">
      <c r="A112" s="268"/>
      <c r="B112" s="113" t="str">
        <f>IF(E112="","",E112)</f>
        <v/>
      </c>
      <c r="C112" s="53"/>
      <c r="D112" s="54" t="str">
        <f>IF(E112="","",IF(SUM(COUNTIF(領域1!E:E,E:E),COUNTIF($E$1:E112,E:E))&gt;1,"再掲",""))</f>
        <v/>
      </c>
      <c r="E112" s="55"/>
      <c r="F112" s="56" t="str">
        <f>IFERROR(VLOOKUP(E112,FileList_Src!A:C,3,FALSE),"")</f>
        <v/>
      </c>
    </row>
    <row r="113" spans="1:6" ht="24">
      <c r="A113" s="268"/>
      <c r="B113" s="53" t="s">
        <v>110</v>
      </c>
      <c r="C113" s="53"/>
      <c r="D113" s="54" t="str">
        <f>IF(E113="","",IF(SUM(COUNTIF(領域1!E:E,E:E),COUNTIF($E$1:E113,E:E))&gt;1,"再掲",""))</f>
        <v/>
      </c>
      <c r="E113" s="55"/>
      <c r="F113" s="56" t="str">
        <f>IFERROR(VLOOKUP(E113,FileList_Src!A:C,3,FALSE),"")</f>
        <v/>
      </c>
    </row>
    <row r="114" spans="1:6">
      <c r="A114" s="268"/>
      <c r="B114" s="113" t="str">
        <f>IF(E114="","",E114)</f>
        <v/>
      </c>
      <c r="C114" s="53"/>
      <c r="D114" s="54" t="str">
        <f>IF(E114="","",IF(SUM(COUNTIF(領域1!E:E,E:E),COUNTIF($E$1:E114,E:E))&gt;1,"再掲",""))</f>
        <v/>
      </c>
      <c r="E114" s="55"/>
      <c r="F114" s="56" t="str">
        <f>IFERROR(VLOOKUP(E114,FileList_Src!A:C,3,FALSE),"")</f>
        <v/>
      </c>
    </row>
    <row r="115" spans="1:6" ht="24">
      <c r="A115" s="268"/>
      <c r="B115" s="53" t="s">
        <v>283</v>
      </c>
      <c r="C115" s="53"/>
      <c r="D115" s="54" t="str">
        <f>IF(E115="","",IF(SUM(COUNTIF(領域1!E:E,E:E),COUNTIF($E$1:E115,E:E))&gt;1,"再掲",""))</f>
        <v/>
      </c>
      <c r="E115" s="55"/>
      <c r="F115" s="56" t="str">
        <f>IFERROR(VLOOKUP(E115,FileList_Src!A:C,3,FALSE),"")</f>
        <v/>
      </c>
    </row>
    <row r="116" spans="1:6">
      <c r="A116" s="268"/>
      <c r="B116" s="113" t="str">
        <f>IF(E116="","",E116)</f>
        <v/>
      </c>
      <c r="C116" s="53"/>
      <c r="D116" s="54" t="str">
        <f>IF(E116="","",IF(SUM(COUNTIF(領域1!E:E,E:E),COUNTIF($E$1:E116,E:E))&gt;1,"再掲",""))</f>
        <v/>
      </c>
      <c r="E116" s="55"/>
      <c r="F116" s="56" t="str">
        <f>IFERROR(VLOOKUP(E116,FileList_Src!A:C,3,FALSE),"")</f>
        <v/>
      </c>
    </row>
    <row r="117" spans="1:6">
      <c r="A117" s="268" t="s">
        <v>301</v>
      </c>
      <c r="B117" s="59" t="s">
        <v>302</v>
      </c>
      <c r="C117" s="53"/>
      <c r="D117" s="54" t="str">
        <f>IF(E117="","",IF(SUM(COUNTIF(領域1!E:E,E:E),COUNTIF($E$1:E117,E:E))&gt;1,"再掲",""))</f>
        <v/>
      </c>
      <c r="E117" s="55"/>
      <c r="F117" s="56" t="str">
        <f>IFERROR(VLOOKUP(E117,FileList_Src!A:C,3,FALSE),"")</f>
        <v/>
      </c>
    </row>
    <row r="118" spans="1:6">
      <c r="A118" s="268"/>
      <c r="B118" s="113" t="str">
        <f>IF(E118="","",E118)</f>
        <v/>
      </c>
      <c r="C118" s="53"/>
      <c r="D118" s="54" t="str">
        <f>IF(E118="","",IF(SUM(COUNTIF(領域1!E:E,E:E),COUNTIF($E$1:E118,E:E))&gt;1,"再掲",""))</f>
        <v/>
      </c>
      <c r="E118" s="55"/>
      <c r="F118" s="56" t="str">
        <f>IFERROR(VLOOKUP(E118,FileList_Src!A:C,3,FALSE),"")</f>
        <v/>
      </c>
    </row>
    <row r="119" spans="1:6">
      <c r="A119" s="268" t="s">
        <v>351</v>
      </c>
      <c r="B119" s="53" t="s">
        <v>352</v>
      </c>
      <c r="C119" s="53"/>
      <c r="D119" s="54" t="str">
        <f>IF(E119="","",IF(SUM(COUNTIF(領域1!E:E,E:E),COUNTIF($E$1:E119,E:E))&gt;1,"再掲",""))</f>
        <v/>
      </c>
      <c r="E119" s="55"/>
      <c r="F119" s="56" t="str">
        <f>IFERROR(VLOOKUP(E119,FileList_Src!A:C,3,FALSE),"")</f>
        <v/>
      </c>
    </row>
    <row r="120" spans="1:6">
      <c r="A120" s="268"/>
      <c r="B120" s="113" t="str">
        <f>IF(E120="","",E120)</f>
        <v/>
      </c>
      <c r="C120" s="53"/>
      <c r="D120" s="54" t="str">
        <f>IF(E120="","",IF(SUM(COUNTIF(領域1!E:E,E:E),COUNTIF($E$1:E120,E:E))&gt;1,"再掲",""))</f>
        <v/>
      </c>
      <c r="E120" s="55"/>
      <c r="F120" s="56" t="str">
        <f>IFERROR(VLOOKUP(E120,FileList_Src!A:C,3,FALSE),"")</f>
        <v/>
      </c>
    </row>
    <row r="121" spans="1:6">
      <c r="A121" s="268"/>
      <c r="B121" s="53" t="s">
        <v>111</v>
      </c>
      <c r="C121" s="53"/>
      <c r="D121" s="54" t="str">
        <f>IF(E121="","",IF(SUM(COUNTIF(領域1!E:E,E:E),COUNTIF($E$1:E121,E:E))&gt;1,"再掲",""))</f>
        <v/>
      </c>
      <c r="E121" s="55"/>
      <c r="F121" s="56" t="str">
        <f>IFERROR(VLOOKUP(E121,FileList_Src!A:C,3,FALSE),"")</f>
        <v/>
      </c>
    </row>
    <row r="122" spans="1:6">
      <c r="A122" s="268"/>
      <c r="B122" s="113" t="str">
        <f>IF(E122="","",E122)</f>
        <v/>
      </c>
      <c r="C122" s="53"/>
      <c r="D122" s="54" t="str">
        <f>IF(E122="","",IF(SUM(COUNTIF(領域1!E:E,E:E),COUNTIF($E$1:E122,E:E))&gt;1,"再掲",""))</f>
        <v/>
      </c>
      <c r="E122" s="55"/>
      <c r="F122" s="56" t="str">
        <f>IFERROR(VLOOKUP(E122,FileList_Src!A:C,3,FALSE),"")</f>
        <v/>
      </c>
    </row>
    <row r="123" spans="1:6">
      <c r="A123" s="268"/>
      <c r="B123" s="53" t="s">
        <v>112</v>
      </c>
      <c r="C123" s="53"/>
      <c r="D123" s="54" t="str">
        <f>IF(E123="","",IF(SUM(COUNTIF(領域1!E:E,E:E),COUNTIF($E$1:E123,E:E))&gt;1,"再掲",""))</f>
        <v/>
      </c>
      <c r="E123" s="55"/>
      <c r="F123" s="56" t="str">
        <f>IFERROR(VLOOKUP(E123,FileList_Src!A:C,3,FALSE),"")</f>
        <v/>
      </c>
    </row>
    <row r="124" spans="1:6">
      <c r="A124" s="268"/>
      <c r="B124" s="113" t="str">
        <f>IF(E124="","",E124)</f>
        <v/>
      </c>
      <c r="C124" s="53"/>
      <c r="D124" s="54" t="str">
        <f>IF(E124="","",IF(SUM(COUNTIF(領域1!E:E,E:E),COUNTIF($E$1:E124,E:E))&gt;1,"再掲",""))</f>
        <v/>
      </c>
      <c r="E124" s="55"/>
      <c r="F124" s="56" t="str">
        <f>IFERROR(VLOOKUP(E124,FileList_Src!A:C,3,FALSE),"")</f>
        <v/>
      </c>
    </row>
    <row r="125" spans="1:6" ht="24">
      <c r="A125" s="268"/>
      <c r="B125" s="53" t="s">
        <v>277</v>
      </c>
      <c r="C125" s="53"/>
      <c r="D125" s="54" t="str">
        <f>IF(E125="","",IF(SUM(COUNTIF(領域1!E:E,E:E),COUNTIF($E$1:E125,E:E))&gt;1,"再掲",""))</f>
        <v/>
      </c>
      <c r="E125" s="55"/>
      <c r="F125" s="56" t="str">
        <f>IFERROR(VLOOKUP(E125,FileList_Src!A:C,3,FALSE),"")</f>
        <v/>
      </c>
    </row>
    <row r="126" spans="1:6">
      <c r="A126" s="268"/>
      <c r="B126" s="113" t="str">
        <f>IF(E126="","",E126)</f>
        <v/>
      </c>
      <c r="C126" s="53"/>
      <c r="D126" s="54" t="str">
        <f>IF(E126="","",IF(SUM(COUNTIF(領域1!E:E,E:E),COUNTIF($E$1:E126,E:E))&gt;1,"再掲",""))</f>
        <v/>
      </c>
      <c r="E126" s="55"/>
      <c r="F126" s="56" t="str">
        <f>IFERROR(VLOOKUP(E126,FileList_Src!A:C,3,FALSE),"")</f>
        <v/>
      </c>
    </row>
    <row r="127" spans="1:6" ht="24">
      <c r="A127" s="268"/>
      <c r="B127" s="53" t="s">
        <v>350</v>
      </c>
      <c r="C127" s="53"/>
      <c r="D127" s="54" t="str">
        <f>IF(E127="","",IF(SUM(COUNTIF(領域1!E:E,E:E),COUNTIF($E$1:E127,E:E))&gt;1,"再掲",""))</f>
        <v/>
      </c>
      <c r="E127" s="55"/>
      <c r="F127" s="56" t="str">
        <f>IFERROR(VLOOKUP(E127,FileList_Src!A:C,3,FALSE),"")</f>
        <v/>
      </c>
    </row>
    <row r="128" spans="1:6">
      <c r="A128" s="268"/>
      <c r="B128" s="113" t="str">
        <f>IF(E128="","",E128)</f>
        <v/>
      </c>
      <c r="C128" s="53"/>
      <c r="D128" s="54" t="str">
        <f>IF(E128="","",IF(SUM(COUNTIF(領域1!E:E,E:E),COUNTIF($E$1:E128,E:E))&gt;1,"再掲",""))</f>
        <v/>
      </c>
      <c r="E128" s="55"/>
      <c r="F128" s="56" t="str">
        <f>IFERROR(VLOOKUP(E128,FileList_Src!A:C,3,FALSE),"")</f>
        <v/>
      </c>
    </row>
    <row r="129" spans="1:6" ht="24">
      <c r="A129" s="268" t="s">
        <v>353</v>
      </c>
      <c r="B129" s="53" t="s">
        <v>354</v>
      </c>
      <c r="C129" s="53"/>
      <c r="D129" s="54" t="str">
        <f>IF(E129="","",IF(SUM(COUNTIF(領域1!E:E,E:E),COUNTIF($E$1:E129,E:E))&gt;1,"再掲",""))</f>
        <v/>
      </c>
      <c r="E129" s="55"/>
      <c r="F129" s="56" t="str">
        <f>IFERROR(VLOOKUP(E129,FileList_Src!A:C,3,FALSE),"")</f>
        <v/>
      </c>
    </row>
    <row r="130" spans="1:6">
      <c r="A130" s="268"/>
      <c r="B130" s="113" t="str">
        <f>IF(E130="","",E130)</f>
        <v/>
      </c>
      <c r="C130" s="53"/>
      <c r="D130" s="54" t="str">
        <f>IF(E130="","",IF(SUM(COUNTIF(領域1!E:E,E:E),COUNTIF($E$1:E130,E:E))&gt;1,"再掲",""))</f>
        <v/>
      </c>
      <c r="E130" s="55"/>
      <c r="F130" s="56" t="str">
        <f>IFERROR(VLOOKUP(E130,FileList_Src!A:C,3,FALSE),"")</f>
        <v/>
      </c>
    </row>
    <row r="131" spans="1:6">
      <c r="A131" s="268"/>
      <c r="B131" s="53" t="s">
        <v>390</v>
      </c>
      <c r="C131" s="53"/>
      <c r="D131" s="54" t="str">
        <f>IF(E131="","",IF(SUM(COUNTIF(領域1!E:E,E:E),COUNTIF($E$1:E131,E:E))&gt;1,"再掲",""))</f>
        <v/>
      </c>
      <c r="E131" s="55"/>
      <c r="F131" s="56" t="str">
        <f>IFERROR(VLOOKUP(E131,FileList_Src!A:C,3,FALSE),"")</f>
        <v/>
      </c>
    </row>
    <row r="132" spans="1:6">
      <c r="A132" s="270"/>
      <c r="B132" s="113" t="str">
        <f>IF(E132="","",E132)</f>
        <v/>
      </c>
      <c r="C132" s="61"/>
      <c r="D132" s="54" t="str">
        <f>IF(E132="","",IF(SUM(COUNTIF(領域1!E:E,E:E),COUNTIF($E$1:E132,E:E))&gt;1,"再掲",""))</f>
        <v/>
      </c>
      <c r="E132" s="55"/>
      <c r="F132" s="56" t="str">
        <f>IFERROR(VLOOKUP(E132,FileList_Src!A:C,3,FALSE),"")</f>
        <v/>
      </c>
    </row>
    <row r="133" spans="1:6">
      <c r="A133" s="243" t="s">
        <v>330</v>
      </c>
      <c r="B133" s="244"/>
      <c r="C133" s="244"/>
      <c r="D133" s="245"/>
      <c r="E133" s="55"/>
      <c r="F133" s="56" t="str">
        <f>IFERROR(VLOOKUP(E133,FileList_Src!A:C,3,FALSE),"")</f>
        <v/>
      </c>
    </row>
    <row r="134" spans="1:6">
      <c r="A134" s="246" t="s">
        <v>402</v>
      </c>
      <c r="B134" s="247"/>
      <c r="C134" s="247"/>
      <c r="D134" s="217"/>
      <c r="E134" s="55"/>
      <c r="F134" s="56" t="str">
        <f>IFERROR(VLOOKUP(E134,FileList_Src!A:C,3,FALSE),"")</f>
        <v/>
      </c>
    </row>
    <row r="135" spans="1:6">
      <c r="A135" s="246" t="s">
        <v>402</v>
      </c>
      <c r="B135" s="247"/>
      <c r="C135" s="247"/>
      <c r="D135" s="217"/>
      <c r="E135" s="55"/>
      <c r="F135" s="56" t="str">
        <f>IFERROR(VLOOKUP(E135,FileList_Src!A:C,3,FALSE),"")</f>
        <v/>
      </c>
    </row>
    <row r="136" spans="1:6" ht="13.5" customHeight="1">
      <c r="A136" s="229" t="s">
        <v>28</v>
      </c>
      <c r="B136" s="230"/>
      <c r="C136" s="230"/>
      <c r="D136" s="231"/>
      <c r="E136" s="55"/>
      <c r="F136" s="56" t="str">
        <f>IFERROR(VLOOKUP(E136,FileList_Src!A:C,3,FALSE),"")</f>
        <v/>
      </c>
    </row>
    <row r="137" spans="1:6">
      <c r="A137" s="63" t="s">
        <v>84</v>
      </c>
      <c r="B137" s="189"/>
      <c r="C137" s="64"/>
      <c r="D137" s="65"/>
      <c r="E137" s="55"/>
      <c r="F137" s="56" t="str">
        <f>IFERROR(VLOOKUP(E137,FileList_Src!A:C,3,FALSE),"")</f>
        <v/>
      </c>
    </row>
    <row r="138" spans="1:6">
      <c r="A138" s="229" t="s">
        <v>392</v>
      </c>
      <c r="B138" s="230"/>
      <c r="C138" s="230"/>
      <c r="D138" s="231"/>
      <c r="E138" s="55"/>
      <c r="F138" s="56" t="str">
        <f>IFERROR(VLOOKUP(E138,FileList_Src!A:C,3,FALSE),"")</f>
        <v/>
      </c>
    </row>
    <row r="139" spans="1:6">
      <c r="A139" s="246" t="s">
        <v>402</v>
      </c>
      <c r="B139" s="247"/>
      <c r="C139" s="247"/>
      <c r="D139" s="217"/>
      <c r="E139" s="55"/>
      <c r="F139" s="56" t="str">
        <f>IFERROR(VLOOKUP(E139,FileList_Src!A:C,3,FALSE),"")</f>
        <v/>
      </c>
    </row>
    <row r="140" spans="1:6">
      <c r="A140" s="235" t="s">
        <v>399</v>
      </c>
      <c r="B140" s="118" t="str">
        <f>IF(E140="","",E140)</f>
        <v/>
      </c>
      <c r="C140" s="187"/>
      <c r="D140" s="54" t="str">
        <f>IF(E140="","",IF(SUM(COUNTIF(領域1!E:E,E:E),COUNTIF($E$1:E140,E:E))&gt;1,"再掲",""))</f>
        <v/>
      </c>
      <c r="E140" s="55"/>
      <c r="F140" s="56" t="str">
        <f>IFERROR(VLOOKUP(E140,FileList_Src!A:C,3,FALSE),"")</f>
        <v/>
      </c>
    </row>
    <row r="141" spans="1:6">
      <c r="A141" s="236"/>
      <c r="B141" s="181" t="str">
        <f>IF(E141="","",E141)</f>
        <v/>
      </c>
      <c r="C141" s="179"/>
      <c r="D141" s="54" t="str">
        <f>IF(E141="","",IF(SUM(COUNTIF(領域1!E:E,E:E),COUNTIF($E$1:E141,E:E))&gt;1,"再掲",""))</f>
        <v/>
      </c>
      <c r="E141" s="55"/>
      <c r="F141" s="56" t="str">
        <f>IFERROR(VLOOKUP(E141,FileList_Src!A:C,3,FALSE),"")</f>
        <v/>
      </c>
    </row>
    <row r="142" spans="1:6" ht="13.5" customHeight="1">
      <c r="A142" s="229" t="s">
        <v>393</v>
      </c>
      <c r="B142" s="230"/>
      <c r="C142" s="230"/>
      <c r="D142" s="231"/>
      <c r="E142" s="55"/>
      <c r="F142" s="56" t="str">
        <f>IFERROR(VLOOKUP(E142,FileList_Src!A:C,3,FALSE),"")</f>
        <v/>
      </c>
    </row>
    <row r="143" spans="1:6">
      <c r="A143" s="246" t="s">
        <v>402</v>
      </c>
      <c r="B143" s="247"/>
      <c r="C143" s="247"/>
      <c r="D143" s="217"/>
      <c r="E143" s="55"/>
      <c r="F143" s="56" t="str">
        <f>IFERROR(VLOOKUP(E143,FileList_Src!A:C,3,FALSE),"")</f>
        <v/>
      </c>
    </row>
    <row r="144" spans="1:6">
      <c r="A144" s="68"/>
      <c r="B144" s="192" t="s">
        <v>30</v>
      </c>
      <c r="C144" s="193" t="s">
        <v>31</v>
      </c>
      <c r="E144" s="68"/>
      <c r="F144" s="68"/>
    </row>
  </sheetData>
  <mergeCells count="55">
    <mergeCell ref="A143:C143"/>
    <mergeCell ref="A84:C84"/>
    <mergeCell ref="A88:C88"/>
    <mergeCell ref="A92:C92"/>
    <mergeCell ref="A134:C134"/>
    <mergeCell ref="A135:C135"/>
    <mergeCell ref="A142:D142"/>
    <mergeCell ref="A136:D136"/>
    <mergeCell ref="A138:D138"/>
    <mergeCell ref="A85:D85"/>
    <mergeCell ref="A87:D87"/>
    <mergeCell ref="A91:D91"/>
    <mergeCell ref="A72:C72"/>
    <mergeCell ref="A64:D64"/>
    <mergeCell ref="A66:D66"/>
    <mergeCell ref="A70:D70"/>
    <mergeCell ref="A68:A69"/>
    <mergeCell ref="A71:C71"/>
    <mergeCell ref="A67:C67"/>
    <mergeCell ref="A63:C63"/>
    <mergeCell ref="A4:C4"/>
    <mergeCell ref="A6:A11"/>
    <mergeCell ref="A12:A17"/>
    <mergeCell ref="A18:A23"/>
    <mergeCell ref="A24:D24"/>
    <mergeCell ref="A25:C25"/>
    <mergeCell ref="A26:C26"/>
    <mergeCell ref="A30:C30"/>
    <mergeCell ref="A34:C34"/>
    <mergeCell ref="A62:C62"/>
    <mergeCell ref="A27:D27"/>
    <mergeCell ref="A29:D29"/>
    <mergeCell ref="A33:D33"/>
    <mergeCell ref="A31:A32"/>
    <mergeCell ref="G5:G71"/>
    <mergeCell ref="A119:A128"/>
    <mergeCell ref="A129:A132"/>
    <mergeCell ref="A103:A108"/>
    <mergeCell ref="A109:A116"/>
    <mergeCell ref="A93:C93"/>
    <mergeCell ref="A117:A118"/>
    <mergeCell ref="A95:A102"/>
    <mergeCell ref="A35:C35"/>
    <mergeCell ref="A37:A42"/>
    <mergeCell ref="A43:A48"/>
    <mergeCell ref="A49:A54"/>
    <mergeCell ref="A55:A60"/>
    <mergeCell ref="A74:A81"/>
    <mergeCell ref="A61:D61"/>
    <mergeCell ref="A82:D82"/>
    <mergeCell ref="A83:C83"/>
    <mergeCell ref="A133:D133"/>
    <mergeCell ref="A89:A90"/>
    <mergeCell ref="A140:A141"/>
    <mergeCell ref="A139:C139"/>
  </mergeCells>
  <phoneticPr fontId="20"/>
  <conditionalFormatting sqref="A1:C31 A80:C89">
    <cfRule type="containsText" dxfId="99" priority="14" operator="containsText" text="（リストから選択してください）">
      <formula>NOT(ISERROR(SEARCH("（リストから選択してください）",A1)))</formula>
    </cfRule>
  </conditionalFormatting>
  <conditionalFormatting sqref="A33:C40">
    <cfRule type="containsText" dxfId="98" priority="13" operator="containsText" text="（リストから選択してください）">
      <formula>NOT(ISERROR(SEARCH("（リストから選択してください）",A33)))</formula>
    </cfRule>
  </conditionalFormatting>
  <conditionalFormatting sqref="A61:C68">
    <cfRule type="containsText" dxfId="97" priority="9" operator="containsText" text="（リストから選択してください）">
      <formula>NOT(ISERROR(SEARCH("（リストから選択してください）",A61)))</formula>
    </cfRule>
  </conditionalFormatting>
  <conditionalFormatting sqref="A70:C75">
    <cfRule type="containsText" dxfId="96" priority="10" operator="containsText" text="（リストから選択してください）">
      <formula>NOT(ISERROR(SEARCH("（リストから選択してください）",A70)))</formula>
    </cfRule>
  </conditionalFormatting>
  <conditionalFormatting sqref="A91:C117">
    <cfRule type="containsText" dxfId="95" priority="5" operator="containsText" text="（リストから選択してください）">
      <formula>NOT(ISERROR(SEARCH("（リストから選択してください）",A91)))</formula>
    </cfRule>
  </conditionalFormatting>
  <conditionalFormatting sqref="A119:C140">
    <cfRule type="containsText" dxfId="94" priority="2" operator="containsText" text="（リストから選択してください）">
      <formula>NOT(ISERROR(SEARCH("（リストから選択してください）",A119)))</formula>
    </cfRule>
  </conditionalFormatting>
  <conditionalFormatting sqref="A142:C1048576">
    <cfRule type="containsText" dxfId="93" priority="1" operator="containsText" text="（リストから選択してください）">
      <formula>NOT(ISERROR(SEARCH("（リストから選択してください）",A142)))</formula>
    </cfRule>
  </conditionalFormatting>
  <conditionalFormatting sqref="B32:C32">
    <cfRule type="containsText" dxfId="92" priority="32" operator="containsText" text="（リストから選択してください）">
      <formula>NOT(ISERROR(SEARCH("（リストから選択してください）",B32)))</formula>
    </cfRule>
  </conditionalFormatting>
  <conditionalFormatting sqref="B41:C42 A43:C46 B47:C48 A49:C52 B53:C54 A55:C59 B60:C60 B76:C79 B118:C118">
    <cfRule type="containsText" dxfId="91" priority="68" operator="containsText" text="（リストから選択してください）">
      <formula>NOT(ISERROR(SEARCH("（リストから選択してください）",A41)))</formula>
    </cfRule>
  </conditionalFormatting>
  <conditionalFormatting sqref="B69:C69">
    <cfRule type="containsText" dxfId="90" priority="28" operator="containsText" text="（リストから選択してください）">
      <formula>NOT(ISERROR(SEARCH("（リストから選択してください）",B69)))</formula>
    </cfRule>
  </conditionalFormatting>
  <conditionalFormatting sqref="B90:C90">
    <cfRule type="containsText" dxfId="89" priority="24" operator="containsText" text="（リストから選択してください）">
      <formula>NOT(ISERROR(SEARCH("（リストから選択してください）",B90)))</formula>
    </cfRule>
  </conditionalFormatting>
  <conditionalFormatting sqref="B141:C141">
    <cfRule type="containsText" dxfId="88" priority="20" operator="containsText" text="（リストから選択してください）">
      <formula>NOT(ISERROR(SEARCH("（リストから選択してください）",B141)))</formula>
    </cfRule>
  </conditionalFormatting>
  <dataValidations count="2">
    <dataValidation type="textLength" operator="lessThanOrEqual" allowBlank="1" showInputMessage="1" showErrorMessage="1" error="80文字以内（２行程度）にしてください。" sqref="B95:B132 B89:B90 B6:B23 D94:D132 D36:D60 D28 B31:B32 B37:B60 D137 D68:D69 D86 B74:B81 B68:B69 D31:D32 B140:B141 D140:D141 D73:D81 D6:D23 D65 D89:D90" xr:uid="{00000000-0002-0000-0600-000000000000}">
      <formula1>80</formula1>
    </dataValidation>
    <dataValidation type="list" allowBlank="1" showInputMessage="1" showErrorMessage="1" sqref="A86 A28 A65 A137" xr:uid="{00000000-0002-0000-0600-000001000000}">
      <formula1>"（リストから選択してください）,　■　当該基準を満たす,　■　当該基準を満たさない"</formula1>
    </dataValidation>
  </dataValidations>
  <printOptions horizontalCentered="1"/>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69" operator="containsText" id="{BBA5F823-708A-41C5-8BE8-45CFB905EEF8}">
            <xm:f>NOT(ISERROR(SEARCH("＊ファイル一覧に資料なし",E6)))</xm:f>
            <xm:f>"＊ファイル一覧に資料なし"</xm:f>
            <x14:dxf>
              <font>
                <color rgb="FFFFFF00"/>
              </font>
            </x14:dxf>
          </x14:cfRule>
          <xm:sqref>E6:E143</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U85"/>
  <sheetViews>
    <sheetView showGridLines="0" view="pageBreakPreview" topLeftCell="A21" zoomScaleNormal="115" zoomScaleSheetLayoutView="100" zoomScalePageLayoutView="85" workbookViewId="0">
      <selection activeCell="D47" sqref="D47"/>
    </sheetView>
  </sheetViews>
  <sheetFormatPr defaultColWidth="7.25" defaultRowHeight="13.5"/>
  <cols>
    <col min="1" max="1" width="50.75" style="28" customWidth="1"/>
    <col min="2" max="2" width="60.75" style="30" customWidth="1"/>
    <col min="3" max="3" width="14.75" style="186" customWidth="1"/>
    <col min="4" max="4" width="6" style="36" customWidth="1"/>
    <col min="5" max="5" width="36.75" style="28" customWidth="1"/>
    <col min="6" max="6" width="14.75" style="28" customWidth="1"/>
    <col min="7" max="16384" width="7.25" style="28"/>
  </cols>
  <sheetData>
    <row r="1" spans="1:21" ht="14.25">
      <c r="C1" s="184"/>
      <c r="D1" s="185" t="str">
        <f>表紙!$A$20&amp;"　領域３"</f>
        <v>○○大学　領域３</v>
      </c>
      <c r="E1" s="31" t="s">
        <v>42</v>
      </c>
      <c r="J1" s="32"/>
      <c r="S1" s="33"/>
      <c r="T1" s="34"/>
      <c r="U1" s="35" t="s">
        <v>55</v>
      </c>
    </row>
    <row r="2" spans="1:21" ht="14.25">
      <c r="A2" s="38" t="s">
        <v>2</v>
      </c>
      <c r="B2" s="39"/>
      <c r="C2" s="40"/>
      <c r="E2" s="41" t="s">
        <v>7</v>
      </c>
      <c r="F2" s="42"/>
      <c r="H2" s="43"/>
      <c r="I2" s="43"/>
      <c r="J2" s="43"/>
      <c r="K2" s="43"/>
      <c r="L2" s="43"/>
      <c r="M2" s="43"/>
      <c r="N2" s="43"/>
      <c r="O2" s="43"/>
      <c r="P2" s="43"/>
      <c r="Q2" s="43"/>
      <c r="R2" s="43"/>
      <c r="S2" s="43"/>
      <c r="T2" s="43"/>
      <c r="U2" s="43"/>
    </row>
    <row r="3" spans="1:21">
      <c r="A3" s="44" t="s">
        <v>303</v>
      </c>
      <c r="B3" s="39"/>
      <c r="C3" s="40"/>
      <c r="D3" s="45" t="s">
        <v>8</v>
      </c>
      <c r="E3" s="41" t="s">
        <v>9</v>
      </c>
      <c r="F3" s="46"/>
      <c r="G3" s="43"/>
      <c r="H3" s="43"/>
      <c r="I3" s="43"/>
      <c r="J3" s="43"/>
      <c r="K3" s="43"/>
      <c r="L3" s="43"/>
      <c r="M3" s="43"/>
      <c r="N3" s="43"/>
      <c r="O3" s="43"/>
      <c r="P3" s="43"/>
      <c r="Q3" s="43"/>
      <c r="R3" s="43"/>
      <c r="S3" s="43"/>
      <c r="T3" s="43"/>
      <c r="U3" s="43"/>
    </row>
    <row r="4" spans="1:21">
      <c r="A4" s="265" t="s">
        <v>113</v>
      </c>
      <c r="B4" s="274"/>
      <c r="C4" s="267"/>
      <c r="D4" s="194"/>
      <c r="E4" s="48" t="s">
        <v>11</v>
      </c>
      <c r="F4" s="42"/>
      <c r="G4" s="43"/>
      <c r="H4" s="43"/>
      <c r="I4" s="43"/>
      <c r="J4" s="43"/>
      <c r="K4" s="43"/>
      <c r="L4" s="43"/>
      <c r="M4" s="43"/>
      <c r="N4" s="43"/>
      <c r="O4" s="43"/>
      <c r="P4" s="43"/>
      <c r="Q4" s="43"/>
      <c r="R4" s="43"/>
      <c r="S4" s="43"/>
      <c r="T4" s="43"/>
      <c r="U4" s="43"/>
    </row>
    <row r="5" spans="1:21">
      <c r="A5" s="49" t="s">
        <v>12</v>
      </c>
      <c r="B5" s="175" t="s">
        <v>13</v>
      </c>
      <c r="C5" s="50" t="s">
        <v>14</v>
      </c>
      <c r="D5" s="51" t="s">
        <v>26</v>
      </c>
      <c r="E5" s="215" t="s">
        <v>75</v>
      </c>
      <c r="F5" s="123" t="s">
        <v>76</v>
      </c>
      <c r="G5" s="263" t="s">
        <v>97</v>
      </c>
    </row>
    <row r="6" spans="1:21">
      <c r="A6" s="268" t="s">
        <v>304</v>
      </c>
      <c r="B6" s="53" t="s">
        <v>305</v>
      </c>
      <c r="C6" s="53"/>
      <c r="D6" s="54" t="str">
        <f>IF(E6="","",IF(SUM(COUNTIF(領域1!E:E,E:E),COUNTIF(領域2!E:E,E:E),COUNTIF($E$1:E6,E:E))&gt;1,"再掲",""))</f>
        <v/>
      </c>
      <c r="E6" s="55"/>
      <c r="F6" s="56" t="str">
        <f>IFERROR(VLOOKUP(E6,FileList_Src!A:C,3,FALSE),"")</f>
        <v/>
      </c>
      <c r="G6" s="264"/>
      <c r="H6" s="57"/>
      <c r="I6" s="57"/>
      <c r="J6" s="57"/>
      <c r="K6" s="57"/>
      <c r="L6" s="69"/>
      <c r="M6" s="69"/>
    </row>
    <row r="7" spans="1:21">
      <c r="A7" s="268"/>
      <c r="B7" s="53" t="str">
        <f>IF(E7="","",E7)</f>
        <v/>
      </c>
      <c r="C7" s="53"/>
      <c r="D7" s="54" t="str">
        <f>IF(E7="","",IF(SUM(COUNTIF(領域1!E:E,E:E),COUNTIF(領域2!E:E,E:E),COUNTIF($E$1:E7,E:E))&gt;1,"再掲",""))</f>
        <v/>
      </c>
      <c r="E7" s="55"/>
      <c r="F7" s="56" t="str">
        <f>IFERROR(VLOOKUP(E7,FileList_Src!A:C,3,FALSE),"")</f>
        <v/>
      </c>
      <c r="G7" s="264"/>
      <c r="H7" s="58"/>
      <c r="I7" s="58"/>
      <c r="J7" s="58"/>
      <c r="K7" s="58"/>
      <c r="L7" s="57"/>
      <c r="M7" s="69"/>
    </row>
    <row r="8" spans="1:21">
      <c r="A8" s="268"/>
      <c r="B8" s="53" t="str">
        <f t="shared" ref="B8:B11" si="0">IF(E8="","",E8)</f>
        <v/>
      </c>
      <c r="C8" s="53"/>
      <c r="D8" s="54" t="str">
        <f>IF(E8="","",IF(SUM(COUNTIF(領域1!E:E,E:E),COUNTIF(領域2!E:E,E:E),COUNTIF($E$1:E8,E:E))&gt;1,"再掲",""))</f>
        <v/>
      </c>
      <c r="E8" s="55"/>
      <c r="F8" s="56" t="str">
        <f>IFERROR(VLOOKUP(E8,FileList_Src!A:C,3,FALSE),"")</f>
        <v/>
      </c>
      <c r="G8" s="264"/>
      <c r="H8" s="58"/>
      <c r="I8" s="58"/>
      <c r="J8" s="58"/>
      <c r="K8" s="58"/>
      <c r="L8" s="57"/>
      <c r="M8" s="69"/>
    </row>
    <row r="9" spans="1:21">
      <c r="A9" s="268"/>
      <c r="B9" s="53" t="str">
        <f t="shared" si="0"/>
        <v/>
      </c>
      <c r="C9" s="53"/>
      <c r="D9" s="54" t="str">
        <f>IF(E9="","",IF(SUM(COUNTIF(領域1!E:E,E:E),COUNTIF(領域2!E:E,E:E),COUNTIF($E$1:E9,E:E))&gt;1,"再掲",""))</f>
        <v/>
      </c>
      <c r="E9" s="55"/>
      <c r="F9" s="56" t="str">
        <f>IFERROR(VLOOKUP(E9,FileList_Src!A:C,3,FALSE),"")</f>
        <v/>
      </c>
      <c r="G9" s="264"/>
      <c r="H9" s="58"/>
      <c r="I9" s="58"/>
      <c r="J9" s="58"/>
      <c r="K9" s="58"/>
      <c r="L9" s="57"/>
      <c r="M9" s="69"/>
    </row>
    <row r="10" spans="1:21">
      <c r="A10" s="268"/>
      <c r="B10" s="53" t="str">
        <f t="shared" si="0"/>
        <v/>
      </c>
      <c r="C10" s="53"/>
      <c r="D10" s="54" t="str">
        <f>IF(E10="","",IF(SUM(COUNTIF(領域1!E:E,E:E),COUNTIF(領域2!E:E,E:E),COUNTIF($E$1:E10,E:E))&gt;1,"再掲",""))</f>
        <v/>
      </c>
      <c r="E10" s="55"/>
      <c r="F10" s="56"/>
      <c r="G10" s="264"/>
      <c r="H10" s="58"/>
      <c r="I10" s="58"/>
      <c r="J10" s="58"/>
      <c r="K10" s="58"/>
      <c r="L10" s="57"/>
      <c r="M10" s="69"/>
    </row>
    <row r="11" spans="1:21">
      <c r="A11" s="268"/>
      <c r="B11" s="53" t="str">
        <f t="shared" si="0"/>
        <v/>
      </c>
      <c r="C11" s="53"/>
      <c r="D11" s="54" t="str">
        <f>IF(E11="","",IF(SUM(COUNTIF(領域1!E:E,E:E),COUNTIF(領域2!E:E,E:E),COUNTIF($E$1:E11,E:E))&gt;1,"再掲",""))</f>
        <v/>
      </c>
      <c r="E11" s="55"/>
      <c r="F11" s="56" t="str">
        <f>IFERROR(VLOOKUP(E11,FileList_Src!A:C,3,FALSE),"")</f>
        <v/>
      </c>
      <c r="G11" s="264"/>
      <c r="H11" s="58"/>
      <c r="I11" s="58"/>
      <c r="J11" s="58"/>
      <c r="K11" s="58"/>
      <c r="L11" s="57"/>
      <c r="M11" s="69"/>
    </row>
    <row r="12" spans="1:21">
      <c r="A12" s="268"/>
      <c r="B12" s="53" t="s">
        <v>114</v>
      </c>
      <c r="C12" s="53"/>
      <c r="D12" s="54" t="str">
        <f>IF(E12="","",IF(SUM(COUNTIF(領域1!E:E,E:E),COUNTIF(領域2!E:E,E:E),COUNTIF($E$1:E12,E:E))&gt;1,"再掲",""))</f>
        <v/>
      </c>
      <c r="E12" s="55"/>
      <c r="F12" s="56" t="str">
        <f>IFERROR(VLOOKUP(E12,FileList_Src!A:C,3,FALSE),"")</f>
        <v/>
      </c>
      <c r="G12" s="264"/>
      <c r="H12" s="58"/>
      <c r="I12" s="58"/>
      <c r="J12" s="58"/>
      <c r="K12" s="58"/>
      <c r="L12" s="57"/>
      <c r="M12" s="69"/>
    </row>
    <row r="13" spans="1:21">
      <c r="A13" s="268"/>
      <c r="B13" s="53" t="str">
        <f>IF(E13="","",E13)</f>
        <v/>
      </c>
      <c r="C13" s="53"/>
      <c r="D13" s="54" t="str">
        <f>IF(E13="","",IF(SUM(COUNTIF(領域1!E:E,E:E),COUNTIF(領域2!E:E,E:E),COUNTIF($E$1:E13,E:E))&gt;1,"再掲",""))</f>
        <v/>
      </c>
      <c r="E13" s="55"/>
      <c r="F13" s="56" t="str">
        <f>IFERROR(VLOOKUP(E13,FileList_Src!A:C,3,FALSE),"")</f>
        <v/>
      </c>
      <c r="G13" s="264"/>
      <c r="H13" s="57"/>
      <c r="I13" s="57"/>
      <c r="J13" s="57"/>
      <c r="K13" s="57"/>
      <c r="L13" s="57"/>
      <c r="M13" s="69"/>
    </row>
    <row r="14" spans="1:21">
      <c r="A14" s="268"/>
      <c r="B14" s="53" t="str">
        <f>IF(E14="","",E14)</f>
        <v/>
      </c>
      <c r="C14" s="53"/>
      <c r="D14" s="54" t="str">
        <f>IF(E14="","",IF(SUM(COUNTIF(領域1!E:E,E:E),COUNTIF(領域2!E:E,E:E),COUNTIF($E$1:E14,E:E))&gt;1,"再掲",""))</f>
        <v/>
      </c>
      <c r="E14" s="55"/>
      <c r="F14" s="56"/>
      <c r="G14" s="264"/>
      <c r="H14" s="57"/>
      <c r="I14" s="57"/>
      <c r="J14" s="57"/>
      <c r="K14" s="57"/>
      <c r="L14" s="57"/>
      <c r="M14" s="69"/>
    </row>
    <row r="15" spans="1:21">
      <c r="A15" s="268"/>
      <c r="B15" s="53" t="str">
        <f t="shared" ref="B15:B17" si="1">IF(E15="","",E15)</f>
        <v/>
      </c>
      <c r="C15" s="53"/>
      <c r="D15" s="54" t="str">
        <f>IF(E15="","",IF(SUM(COUNTIF(領域1!E:E,E:E),COUNTIF(領域2!E:E,E:E),COUNTIF($E$1:E15,E:E))&gt;1,"再掲",""))</f>
        <v/>
      </c>
      <c r="E15" s="55"/>
      <c r="F15" s="56"/>
      <c r="G15" s="264"/>
      <c r="H15" s="57"/>
      <c r="I15" s="57"/>
      <c r="J15" s="57"/>
      <c r="K15" s="57"/>
      <c r="L15" s="57"/>
      <c r="M15" s="69"/>
    </row>
    <row r="16" spans="1:21">
      <c r="A16" s="268"/>
      <c r="B16" s="53" t="str">
        <f t="shared" si="1"/>
        <v/>
      </c>
      <c r="C16" s="53"/>
      <c r="D16" s="54" t="str">
        <f>IF(E16="","",IF(SUM(COUNTIF(領域1!E:E,E:E),COUNTIF(領域2!E:E,E:E),COUNTIF($E$1:E16,E:E))&gt;1,"再掲",""))</f>
        <v/>
      </c>
      <c r="E16" s="55"/>
      <c r="F16" s="56"/>
      <c r="G16" s="264"/>
      <c r="H16" s="57"/>
      <c r="I16" s="57"/>
      <c r="J16" s="57"/>
      <c r="K16" s="57"/>
      <c r="L16" s="57"/>
      <c r="M16" s="69"/>
    </row>
    <row r="17" spans="1:13">
      <c r="A17" s="268"/>
      <c r="B17" s="53" t="str">
        <f t="shared" si="1"/>
        <v/>
      </c>
      <c r="C17" s="53"/>
      <c r="D17" s="54" t="str">
        <f>IF(E17="","",IF(SUM(COUNTIF(領域1!E:E,E:E),COUNTIF(領域2!E:E,E:E),COUNTIF($E$1:E17,E:E))&gt;1,"再掲",""))</f>
        <v/>
      </c>
      <c r="E17" s="55"/>
      <c r="F17" s="56"/>
      <c r="G17" s="264"/>
      <c r="H17" s="57"/>
      <c r="I17" s="57"/>
      <c r="J17" s="57"/>
      <c r="K17" s="57"/>
      <c r="L17" s="57"/>
      <c r="M17" s="69"/>
    </row>
    <row r="18" spans="1:13">
      <c r="A18" s="268"/>
      <c r="B18" s="53" t="s">
        <v>115</v>
      </c>
      <c r="C18" s="53" t="s">
        <v>397</v>
      </c>
      <c r="D18" s="54" t="str">
        <f>IF(E18="","",IF(SUM(COUNTIF(領域1!E:E,E:E),COUNTIF(領域2!E:E,E:E),COUNTIF($E$1:E18,E:E))&gt;1,"再掲",""))</f>
        <v/>
      </c>
      <c r="E18" s="55"/>
      <c r="F18" s="56" t="str">
        <f>IFERROR(VLOOKUP(E18,FileList_Src!A:C,3,FALSE),"")</f>
        <v/>
      </c>
      <c r="G18" s="264"/>
      <c r="H18" s="58"/>
      <c r="I18" s="58"/>
      <c r="J18" s="58"/>
      <c r="K18" s="58"/>
      <c r="L18" s="57"/>
      <c r="M18" s="69"/>
    </row>
    <row r="19" spans="1:13">
      <c r="A19" s="268"/>
      <c r="B19" s="53" t="str">
        <f>IF(E19="","",E19)</f>
        <v/>
      </c>
      <c r="C19" s="53"/>
      <c r="D19" s="54" t="str">
        <f>IF(E19="","",IF(SUM(COUNTIF(領域1!E:E,E:E),COUNTIF(領域2!E:E,E:E),COUNTIF($E$1:E19,E:E))&gt;1,"再掲",""))</f>
        <v/>
      </c>
      <c r="E19" s="55"/>
      <c r="F19" s="56" t="str">
        <f>IFERROR(VLOOKUP(E19,FileList_Src!A:C,3,FALSE),"")</f>
        <v/>
      </c>
      <c r="G19" s="264"/>
      <c r="H19" s="57"/>
      <c r="I19" s="57"/>
      <c r="J19" s="57"/>
      <c r="K19" s="57"/>
      <c r="L19" s="57"/>
      <c r="M19" s="69"/>
    </row>
    <row r="20" spans="1:13">
      <c r="A20" s="243" t="s">
        <v>330</v>
      </c>
      <c r="B20" s="244"/>
      <c r="C20" s="244"/>
      <c r="D20" s="245"/>
      <c r="E20" s="55"/>
      <c r="F20" s="56" t="str">
        <f>IFERROR(VLOOKUP(E20,FileList_Src!A:C,3,FALSE),"")</f>
        <v/>
      </c>
      <c r="G20" s="264"/>
    </row>
    <row r="21" spans="1:13">
      <c r="A21" s="246" t="s">
        <v>402</v>
      </c>
      <c r="B21" s="247"/>
      <c r="C21" s="247"/>
      <c r="D21" s="217"/>
      <c r="E21" s="55"/>
      <c r="F21" s="56" t="str">
        <f>IFERROR(VLOOKUP(E21,FileList_Src!A:C,3,FALSE),"")</f>
        <v/>
      </c>
      <c r="G21" s="264"/>
    </row>
    <row r="22" spans="1:13">
      <c r="A22" s="246" t="s">
        <v>402</v>
      </c>
      <c r="B22" s="247"/>
      <c r="C22" s="247"/>
      <c r="D22" s="217"/>
      <c r="E22" s="55"/>
      <c r="F22" s="56" t="str">
        <f>IFERROR(VLOOKUP(E22,FileList_Src!A:C,3,FALSE),"")</f>
        <v/>
      </c>
      <c r="G22" s="264"/>
    </row>
    <row r="23" spans="1:13" ht="13.5" customHeight="1">
      <c r="A23" s="229" t="s">
        <v>28</v>
      </c>
      <c r="B23" s="230"/>
      <c r="C23" s="230"/>
      <c r="D23" s="231"/>
      <c r="E23" s="55"/>
      <c r="F23" s="56" t="str">
        <f>IFERROR(VLOOKUP(E23,FileList_Src!A:C,3,FALSE),"")</f>
        <v/>
      </c>
      <c r="G23" s="264"/>
    </row>
    <row r="24" spans="1:13">
      <c r="A24" s="63" t="s">
        <v>84</v>
      </c>
      <c r="B24" s="189"/>
      <c r="C24" s="64"/>
      <c r="D24" s="65"/>
      <c r="E24" s="55"/>
      <c r="F24" s="56" t="str">
        <f>IFERROR(VLOOKUP(E24,FileList_Src!A:C,3,FALSE),"")</f>
        <v/>
      </c>
      <c r="G24" s="264"/>
    </row>
    <row r="25" spans="1:13">
      <c r="A25" s="229" t="s">
        <v>392</v>
      </c>
      <c r="B25" s="230"/>
      <c r="C25" s="230"/>
      <c r="D25" s="231"/>
      <c r="E25" s="55"/>
      <c r="F25" s="56" t="str">
        <f>IFERROR(VLOOKUP(E25,FileList_Src!A:C,3,FALSE),"")</f>
        <v/>
      </c>
      <c r="G25" s="264"/>
    </row>
    <row r="26" spans="1:13">
      <c r="A26" s="246" t="s">
        <v>402</v>
      </c>
      <c r="B26" s="247"/>
      <c r="C26" s="247"/>
      <c r="D26" s="217"/>
      <c r="E26" s="55"/>
      <c r="F26" s="56" t="str">
        <f>IFERROR(VLOOKUP(E26,FileList_Src!A:C,3,FALSE),"")</f>
        <v/>
      </c>
      <c r="G26" s="264"/>
    </row>
    <row r="27" spans="1:13">
      <c r="A27" s="235" t="s">
        <v>399</v>
      </c>
      <c r="B27" s="118" t="str">
        <f>IF(E27="","",E27)</f>
        <v/>
      </c>
      <c r="C27" s="187"/>
      <c r="D27" s="54" t="str">
        <f>IF(E27="","",IF(SUM(COUNTIF(領域1!E:E,E:E),COUNTIF(領域2!E:E,E:E),COUNTIF($E$1:E27,E:E))&gt;1,"再掲",""))</f>
        <v/>
      </c>
      <c r="E27" s="55"/>
      <c r="F27" s="56" t="str">
        <f>IFERROR(VLOOKUP(E27,FileList_Src!A:C,3,FALSE),"")</f>
        <v/>
      </c>
      <c r="G27" s="264"/>
    </row>
    <row r="28" spans="1:13">
      <c r="A28" s="236"/>
      <c r="B28" s="181" t="str">
        <f>IF(E28="","",E28)</f>
        <v/>
      </c>
      <c r="C28" s="179"/>
      <c r="D28" s="54" t="str">
        <f>IF(E28="","",IF(SUM(COUNTIF(領域1!E:E,E:E),COUNTIF(領域2!E:E,E:E),COUNTIF($E$1:E28,E:E))&gt;1,"再掲",""))</f>
        <v/>
      </c>
      <c r="E28" s="55"/>
      <c r="F28" s="56" t="str">
        <f>IFERROR(VLOOKUP(E28,FileList_Src!A:C,3,FALSE),"")</f>
        <v/>
      </c>
      <c r="G28" s="264"/>
    </row>
    <row r="29" spans="1:13" ht="13.5" customHeight="1">
      <c r="A29" s="229" t="s">
        <v>393</v>
      </c>
      <c r="B29" s="230"/>
      <c r="C29" s="230"/>
      <c r="D29" s="231"/>
      <c r="E29" s="55"/>
      <c r="F29" s="56" t="str">
        <f>IFERROR(VLOOKUP(E29,FileList_Src!A:C,3,FALSE),"")</f>
        <v/>
      </c>
      <c r="G29" s="264"/>
    </row>
    <row r="30" spans="1:13">
      <c r="A30" s="246" t="s">
        <v>402</v>
      </c>
      <c r="B30" s="247"/>
      <c r="C30" s="247"/>
      <c r="D30" s="217"/>
      <c r="E30" s="55"/>
      <c r="F30" s="56" t="str">
        <f>IFERROR(VLOOKUP(E30,FileList_Src!A:C,3,FALSE),"")</f>
        <v/>
      </c>
      <c r="G30" s="264"/>
    </row>
    <row r="31" spans="1:13">
      <c r="A31" s="267" t="s">
        <v>306</v>
      </c>
      <c r="B31" s="275"/>
      <c r="C31" s="273"/>
      <c r="D31" s="190"/>
      <c r="E31" s="71"/>
      <c r="F31" s="56" t="str">
        <f>IFERROR(VLOOKUP(E31,FileList_Src!A:C,3,FALSE),"")</f>
        <v/>
      </c>
      <c r="G31" s="264"/>
    </row>
    <row r="32" spans="1:13">
      <c r="A32" s="49" t="s">
        <v>12</v>
      </c>
      <c r="B32" s="149" t="s">
        <v>13</v>
      </c>
      <c r="C32" s="50" t="s">
        <v>14</v>
      </c>
      <c r="D32" s="51" t="s">
        <v>26</v>
      </c>
      <c r="E32" s="72"/>
      <c r="F32" s="56" t="str">
        <f>IFERROR(VLOOKUP(E32,FileList_Src!A:C,3,FALSE),"")</f>
        <v/>
      </c>
      <c r="G32" s="264"/>
    </row>
    <row r="33" spans="1:7">
      <c r="A33" s="268" t="s">
        <v>307</v>
      </c>
      <c r="B33" s="53" t="s">
        <v>308</v>
      </c>
      <c r="C33" s="195"/>
      <c r="D33" s="54" t="str">
        <f>IF(E33="","",IF(SUM(COUNTIF(領域1!E:E,E:E),COUNTIF(領域2!E:E,E:E),COUNTIF($E$1:E33,E:E))&gt;1,"再掲",""))</f>
        <v/>
      </c>
      <c r="E33" s="70"/>
      <c r="F33" s="56" t="str">
        <f>IFERROR(VLOOKUP(E33,FileList_Src!A:C,3,FALSE),"")</f>
        <v/>
      </c>
      <c r="G33" s="264"/>
    </row>
    <row r="34" spans="1:7">
      <c r="A34" s="268"/>
      <c r="B34" s="53" t="str">
        <f>IF(E34="","",E34)</f>
        <v/>
      </c>
      <c r="C34" s="53"/>
      <c r="D34" s="54" t="str">
        <f>IF(E34="","",IF(SUM(COUNTIF(領域1!E:E,E:E),COUNTIF(領域2!E:E,E:E),COUNTIF($E$1:E34,E:E))&gt;1,"再掲",""))</f>
        <v/>
      </c>
      <c r="E34" s="55"/>
      <c r="F34" s="56" t="str">
        <f>IFERROR(VLOOKUP(E34,FileList_Src!A:C,3,FALSE),"")</f>
        <v/>
      </c>
      <c r="G34" s="264"/>
    </row>
    <row r="35" spans="1:7" ht="24">
      <c r="A35" s="271" t="s">
        <v>117</v>
      </c>
      <c r="B35" s="187" t="s">
        <v>118</v>
      </c>
      <c r="C35" s="187"/>
      <c r="D35" s="54" t="str">
        <f>IF(E35="","",IF(SUM(COUNTIF(領域1!E:E,E:E),COUNTIF(領域2!E:E,E:E),COUNTIF($E$1:E35,E:E))&gt;1,"再掲",""))</f>
        <v/>
      </c>
      <c r="E35" s="70"/>
      <c r="F35" s="56" t="str">
        <f>IFERROR(VLOOKUP(E35,FileList_Src!A:C,3,FALSE),"")</f>
        <v/>
      </c>
      <c r="G35" s="264"/>
    </row>
    <row r="36" spans="1:7">
      <c r="A36" s="272"/>
      <c r="B36" s="53" t="str">
        <f>IF(E36="","",E36)</f>
        <v/>
      </c>
      <c r="C36" s="53"/>
      <c r="D36" s="54" t="str">
        <f>IF(E36="","",IF(SUM(COUNTIF(領域1!E:E,E:E),COUNTIF(領域2!E:E,E:E),COUNTIF($E$1:E36,E:E))&gt;1,"再掲",""))</f>
        <v/>
      </c>
      <c r="E36" s="55"/>
      <c r="F36" s="56" t="str">
        <f>IFERROR(VLOOKUP(E36,FileList_Src!A:C,3,FALSE),"")</f>
        <v/>
      </c>
      <c r="G36" s="264"/>
    </row>
    <row r="37" spans="1:7">
      <c r="A37" s="243" t="s">
        <v>330</v>
      </c>
      <c r="B37" s="244"/>
      <c r="C37" s="244"/>
      <c r="D37" s="245"/>
      <c r="E37" s="55"/>
      <c r="F37" s="56" t="str">
        <f>IFERROR(VLOOKUP(E37,FileList_Src!A:C,3,FALSE),"")</f>
        <v/>
      </c>
      <c r="G37" s="264"/>
    </row>
    <row r="38" spans="1:7">
      <c r="A38" s="246" t="s">
        <v>402</v>
      </c>
      <c r="B38" s="247"/>
      <c r="C38" s="247"/>
      <c r="D38" s="217"/>
      <c r="E38" s="55"/>
      <c r="F38" s="56" t="str">
        <f>IFERROR(VLOOKUP(E38,FileList_Src!A:C,3,FALSE),"")</f>
        <v/>
      </c>
      <c r="G38" s="264"/>
    </row>
    <row r="39" spans="1:7">
      <c r="A39" s="246" t="s">
        <v>402</v>
      </c>
      <c r="B39" s="247"/>
      <c r="C39" s="247"/>
      <c r="D39" s="217"/>
      <c r="E39" s="55"/>
      <c r="F39" s="56" t="str">
        <f>IFERROR(VLOOKUP(E39,FileList_Src!A:C,3,FALSE),"")</f>
        <v/>
      </c>
      <c r="G39" s="264"/>
    </row>
    <row r="40" spans="1:7" ht="13.5" customHeight="1">
      <c r="A40" s="229" t="s">
        <v>28</v>
      </c>
      <c r="B40" s="230"/>
      <c r="C40" s="230"/>
      <c r="D40" s="231"/>
      <c r="E40" s="55"/>
      <c r="F40" s="56" t="str">
        <f>IFERROR(VLOOKUP(E40,FileList_Src!A:C,3,FALSE),"")</f>
        <v/>
      </c>
      <c r="G40" s="264"/>
    </row>
    <row r="41" spans="1:7">
      <c r="A41" s="63" t="s">
        <v>84</v>
      </c>
      <c r="B41" s="189"/>
      <c r="C41" s="64"/>
      <c r="D41" s="65"/>
      <c r="E41" s="55"/>
      <c r="F41" s="56" t="str">
        <f>IFERROR(VLOOKUP(E41,FileList_Src!A:C,3,FALSE),"")</f>
        <v/>
      </c>
      <c r="G41" s="264"/>
    </row>
    <row r="42" spans="1:7">
      <c r="A42" s="229" t="s">
        <v>392</v>
      </c>
      <c r="B42" s="230"/>
      <c r="C42" s="230"/>
      <c r="D42" s="231"/>
      <c r="E42" s="55"/>
      <c r="F42" s="56" t="str">
        <f>IFERROR(VLOOKUP(E42,FileList_Src!A:C,3,FALSE),"")</f>
        <v/>
      </c>
      <c r="G42" s="264"/>
    </row>
    <row r="43" spans="1:7">
      <c r="A43" s="246" t="s">
        <v>402</v>
      </c>
      <c r="B43" s="247"/>
      <c r="C43" s="247"/>
      <c r="D43" s="217"/>
      <c r="E43" s="55"/>
      <c r="F43" s="56" t="str">
        <f>IFERROR(VLOOKUP(E43,FileList_Src!A:C,3,FALSE),"")</f>
        <v/>
      </c>
      <c r="G43" s="264"/>
    </row>
    <row r="44" spans="1:7">
      <c r="A44" s="235" t="s">
        <v>399</v>
      </c>
      <c r="B44" s="118" t="str">
        <f>IF(E44="","",E44)</f>
        <v/>
      </c>
      <c r="C44" s="187"/>
      <c r="D44" s="54" t="str">
        <f>IF(E44="","",IF(SUM(COUNTIF(領域1!E:E,E:E),COUNTIF(領域2!E:E,E:E),COUNTIF($E$1:E44,E:E))&gt;1,"再掲",""))</f>
        <v/>
      </c>
      <c r="E44" s="55"/>
      <c r="F44" s="56" t="str">
        <f>IFERROR(VLOOKUP(E44,FileList_Src!A:C,3,FALSE),"")</f>
        <v/>
      </c>
      <c r="G44" s="264"/>
    </row>
    <row r="45" spans="1:7">
      <c r="A45" s="236"/>
      <c r="B45" s="181" t="str">
        <f>IF(E45="","",E45)</f>
        <v/>
      </c>
      <c r="C45" s="179"/>
      <c r="D45" s="54" t="str">
        <f>IF(E45="","",IF(SUM(COUNTIF(領域1!E:E,E:E),COUNTIF(領域2!E:E,E:E),COUNTIF($E$1:E45,E:E))&gt;1,"再掲",""))</f>
        <v/>
      </c>
      <c r="E45" s="55"/>
      <c r="F45" s="56" t="str">
        <f>IFERROR(VLOOKUP(E45,FileList_Src!A:C,3,FALSE),"")</f>
        <v/>
      </c>
      <c r="G45" s="264"/>
    </row>
    <row r="46" spans="1:7" ht="13.5" customHeight="1">
      <c r="A46" s="229" t="s">
        <v>393</v>
      </c>
      <c r="B46" s="230"/>
      <c r="C46" s="230"/>
      <c r="D46" s="231"/>
      <c r="E46" s="55"/>
      <c r="F46" s="56" t="str">
        <f>IFERROR(VLOOKUP(E46,FileList_Src!A:C,3,FALSE),"")</f>
        <v/>
      </c>
      <c r="G46" s="264"/>
    </row>
    <row r="47" spans="1:7">
      <c r="A47" s="246" t="s">
        <v>402</v>
      </c>
      <c r="B47" s="247"/>
      <c r="C47" s="247"/>
      <c r="D47" s="217"/>
      <c r="E47" s="55"/>
      <c r="F47" s="56" t="str">
        <f>IFERROR(VLOOKUP(E47,FileList_Src!A:C,3,FALSE),"")</f>
        <v/>
      </c>
      <c r="G47" s="264"/>
    </row>
    <row r="48" spans="1:7">
      <c r="A48" s="68"/>
      <c r="B48" s="192" t="s">
        <v>30</v>
      </c>
      <c r="C48" s="193" t="s">
        <v>31</v>
      </c>
      <c r="D48" s="73"/>
      <c r="E48" s="74"/>
      <c r="F48" s="74"/>
    </row>
    <row r="49" spans="4:4">
      <c r="D49" s="73" t="str">
        <f>IF(OR(C49="",LEFT(C49,1)="認"),"",(IF(MID(C49,1,1)=ASC(MID($A$3,3,1)),(IF(COUNTIF($B$1:C48,C49)&gt;=1,"再掲","")),"再掲")))</f>
        <v/>
      </c>
    </row>
    <row r="50" spans="4:4">
      <c r="D50" s="73" t="str">
        <f>IF(OR(C50="",LEFT(C50,1)="認"),"",(IF(MID(C50,1,1)=ASC(MID($A$3,3,1)),(IF(COUNTIF($B$1:C49,C50)&gt;=1,"再掲","")),"再掲")))</f>
        <v/>
      </c>
    </row>
    <row r="51" spans="4:4">
      <c r="D51" s="73" t="str">
        <f>IF(OR(C51="",LEFT(C51,1)="認"),"",(IF(MID(C51,1,1)=ASC(MID($A$3,3,1)),(IF(COUNTIF($B$1:C50,C51)&gt;=1,"再掲","")),"再掲")))</f>
        <v/>
      </c>
    </row>
    <row r="52" spans="4:4">
      <c r="D52" s="73" t="str">
        <f>IF(OR(C52="",LEFT(C52,1)="認"),"",(IF(MID(C52,1,1)=ASC(MID($A$3,3,1)),(IF(COUNTIF($B$1:C51,C52)&gt;=1,"再掲","")),"再掲")))</f>
        <v/>
      </c>
    </row>
    <row r="53" spans="4:4">
      <c r="D53" s="73" t="str">
        <f>IF(OR(C53="",LEFT(C53,1)="認"),"",(IF(MID(C53,1,1)=ASC(MID($A$3,3,1)),(IF(COUNTIF($B$1:C52,C53)&gt;=1,"再掲","")),"再掲")))</f>
        <v/>
      </c>
    </row>
    <row r="54" spans="4:4">
      <c r="D54" s="73" t="str">
        <f>IF(OR(C54="",LEFT(C54,1)="認"),"",(IF(MID(C54,1,1)=ASC(MID($A$3,3,1)),(IF(COUNTIF($B$1:C53,C54)&gt;=1,"再掲","")),"再掲")))</f>
        <v/>
      </c>
    </row>
    <row r="55" spans="4:4">
      <c r="D55" s="73" t="str">
        <f>IF(OR(C55="",LEFT(C55,1)="認"),"",(IF(MID(C55,1,1)=ASC(MID($A$3,3,1)),(IF(COUNTIF($B$1:C54,C55)&gt;=1,"再掲","")),"再掲")))</f>
        <v/>
      </c>
    </row>
    <row r="56" spans="4:4">
      <c r="D56" s="73" t="str">
        <f>IF(OR(C56="",LEFT(C56,1)="認"),"",(IF(MID(C56,1,1)=ASC(MID($A$3,3,1)),(IF(COUNTIF($B$1:C55,C56)&gt;=1,"再掲","")),"再掲")))</f>
        <v/>
      </c>
    </row>
    <row r="57" spans="4:4">
      <c r="D57" s="73" t="str">
        <f>IF(OR(C57="",LEFT(C57,1)="認"),"",(IF(MID(C57,1,1)=ASC(MID($A$3,3,1)),(IF(COUNTIF($B$1:C56,C57)&gt;=1,"再掲","")),"再掲")))</f>
        <v/>
      </c>
    </row>
    <row r="58" spans="4:4">
      <c r="D58" s="73" t="str">
        <f>IF(OR(C58="",LEFT(C58,1)="認"),"",(IF(MID(C58,1,1)=ASC(MID($A$3,3,1)),(IF(COUNTIF($B$1:C57,C58)&gt;=1,"再掲","")),"再掲")))</f>
        <v/>
      </c>
    </row>
    <row r="59" spans="4:4">
      <c r="D59" s="73" t="str">
        <f>IF(OR(C59="",LEFT(C59,1)="認"),"",(IF(MID(C59,1,1)=ASC(MID($A$3,3,1)),(IF(COUNTIF($B$1:C58,C59)&gt;=1,"再掲","")),"再掲")))</f>
        <v/>
      </c>
    </row>
    <row r="60" spans="4:4">
      <c r="D60" s="73" t="str">
        <f>IF(OR(C60="",LEFT(C60,1)="認"),"",(IF(MID(C60,1,1)=ASC(MID($A$3,3,1)),(IF(COUNTIF($B$1:C59,C60)&gt;=1,"再掲","")),"再掲")))</f>
        <v/>
      </c>
    </row>
    <row r="61" spans="4:4">
      <c r="D61" s="73" t="str">
        <f>IF(OR(C61="",LEFT(C61,1)="認"),"",(IF(MID(C61,1,1)=ASC(MID($A$3,3,1)),(IF(COUNTIF($B$1:C60,C61)&gt;=1,"再掲","")),"再掲")))</f>
        <v/>
      </c>
    </row>
    <row r="62" spans="4:4">
      <c r="D62" s="73" t="str">
        <f>IF(OR(C62="",LEFT(C62,1)="認"),"",(IF(MID(C62,1,1)=ASC(MID($A$3,3,1)),(IF(COUNTIF($B$1:C61,C62)&gt;=1,"再掲","")),"再掲")))</f>
        <v/>
      </c>
    </row>
    <row r="63" spans="4:4">
      <c r="D63" s="73" t="str">
        <f>IF(OR(C63="",LEFT(C63,1)="認"),"",(IF(MID(C63,1,1)=ASC(MID($A$3,3,1)),(IF(COUNTIF($B$1:C62,C63)&gt;=1,"再掲","")),"再掲")))</f>
        <v/>
      </c>
    </row>
    <row r="64" spans="4:4">
      <c r="D64" s="73" t="str">
        <f>IF(OR(C64="",LEFT(C64,1)="認"),"",(IF(MID(C64,1,1)=ASC(MID($A$3,3,1)),(IF(COUNTIF($B$1:C63,C64)&gt;=1,"再掲","")),"再掲")))</f>
        <v/>
      </c>
    </row>
    <row r="65" spans="4:4">
      <c r="D65" s="73" t="str">
        <f>IF(OR(C65="",LEFT(C65,1)="認"),"",(IF(MID(C65,1,1)=ASC(MID($A$3,3,1)),(IF(COUNTIF($B$1:C64,C65)&gt;=1,"再掲","")),"再掲")))</f>
        <v/>
      </c>
    </row>
    <row r="66" spans="4:4">
      <c r="D66" s="73" t="str">
        <f>IF(OR(C66="",LEFT(C66,1)="認"),"",(IF(MID(C66,1,1)=ASC(MID($A$3,3,1)),(IF(COUNTIF($B$1:C65,C66)&gt;=1,"再掲","")),"再掲")))</f>
        <v/>
      </c>
    </row>
    <row r="67" spans="4:4">
      <c r="D67" s="73" t="str">
        <f>IF(OR(C67="",LEFT(C67,1)="認"),"",(IF(MID(C67,1,1)=ASC(MID($A$3,3,1)),(IF(COUNTIF($B$1:C66,C67)&gt;=1,"再掲","")),"再掲")))</f>
        <v/>
      </c>
    </row>
    <row r="68" spans="4:4">
      <c r="D68" s="73" t="str">
        <f>IF(OR(C68="",LEFT(C68,1)="認"),"",(IF(MID(C68,1,1)=ASC(MID($A$3,3,1)),(IF(COUNTIF($B$1:C67,C68)&gt;=1,"再掲","")),"再掲")))</f>
        <v/>
      </c>
    </row>
    <row r="69" spans="4:4">
      <c r="D69" s="73" t="str">
        <f>IF(OR(C69="",LEFT(C69,1)="認"),"",(IF(MID(C69,1,1)=ASC(MID($A$3,3,1)),(IF(COUNTIF($B$1:C68,C69)&gt;=1,"再掲","")),"再掲")))</f>
        <v/>
      </c>
    </row>
    <row r="70" spans="4:4">
      <c r="D70" s="73" t="str">
        <f>IF(OR(C70="",LEFT(C70,1)="認"),"",(IF(MID(C70,1,1)=ASC(MID($A$3,3,1)),(IF(COUNTIF($B$1:C69,C70)&gt;=1,"再掲","")),"再掲")))</f>
        <v/>
      </c>
    </row>
    <row r="71" spans="4:4">
      <c r="D71" s="73" t="str">
        <f>IF(OR(C71="",LEFT(C71,1)="認"),"",(IF(MID(C71,1,1)=ASC(MID($A$3,3,1)),(IF(COUNTIF($B$1:C70,C71)&gt;=1,"再掲","")),"再掲")))</f>
        <v/>
      </c>
    </row>
    <row r="72" spans="4:4">
      <c r="D72" s="73" t="str">
        <f>IF(OR(C72="",LEFT(C72,1)="認"),"",(IF(MID(C72,1,1)=ASC(MID($A$3,3,1)),(IF(COUNTIF($B$1:C71,C72)&gt;=1,"再掲","")),"再掲")))</f>
        <v/>
      </c>
    </row>
    <row r="73" spans="4:4">
      <c r="D73" s="73" t="str">
        <f>IF(OR(C73="",LEFT(C73,1)="認"),"",(IF(MID(C73,1,1)=ASC(MID($A$3,3,1)),(IF(COUNTIF($B$1:C72,C73)&gt;=1,"再掲","")),"再掲")))</f>
        <v/>
      </c>
    </row>
    <row r="74" spans="4:4">
      <c r="D74" s="73" t="str">
        <f>IF(OR(C74="",LEFT(C74,1)="認"),"",(IF(MID(C74,1,1)=ASC(MID($A$3,3,1)),(IF(COUNTIF($B$1:C73,C74)&gt;=1,"再掲","")),"再掲")))</f>
        <v/>
      </c>
    </row>
    <row r="75" spans="4:4">
      <c r="D75" s="73" t="str">
        <f>IF(OR(C75="",LEFT(C75,1)="認"),"",(IF(MID(C75,1,1)=ASC(MID($A$3,3,1)),(IF(COUNTIF($B$1:C74,C75)&gt;=1,"再掲","")),"再掲")))</f>
        <v/>
      </c>
    </row>
    <row r="76" spans="4:4">
      <c r="D76" s="75" t="str">
        <f>IF(OR(C76="",LEFT(C76,1)="認"),"",(IF(MID(C76,1,1)=ASC(MID($A$3,3,1)),(IF(COUNTIF($B$1:C75,C76)&gt;=1,"再掲","")),"再掲")))</f>
        <v/>
      </c>
    </row>
    <row r="77" spans="4:4">
      <c r="D77" s="73" t="str">
        <f>IF(OR(C77="",LEFT(C77,1)="認"),"",(IF(MID(C77,1,1)=ASC(MID($A$3,3,1)),(IF(COUNTIF($B$1:C76,C77)&gt;=1,"再掲","")),"再掲")))</f>
        <v/>
      </c>
    </row>
    <row r="78" spans="4:4">
      <c r="D78" s="75" t="str">
        <f>IF(OR(C78="",LEFT(C78,1)="認"),"",(IF(MID(C78,1,1)=ASC(MID($A$3,3,1)),(IF(COUNTIF($B$1:C77,C78)&gt;=1,"再掲","")),"再掲")))</f>
        <v/>
      </c>
    </row>
    <row r="79" spans="4:4">
      <c r="D79" s="73" t="str">
        <f>IF(OR(C79="",LEFT(C79,1)="認"),"",(IF(MID(C79,1,1)=ASC(MID($A$3,3,1)),(IF(COUNTIF($B$1:C78,C79)&gt;=1,"再掲","")),"再掲")))</f>
        <v/>
      </c>
    </row>
    <row r="80" spans="4:4">
      <c r="D80" s="73" t="str">
        <f>IF(OR(C80="",LEFT(C80,1)="認"),"",(IF(MID(C80,1,1)=ASC(MID($A$3,3,1)),(IF(COUNTIF($B$1:C79,C80)&gt;=1,"再掲","")),"再掲")))</f>
        <v/>
      </c>
    </row>
    <row r="81" spans="4:4">
      <c r="D81" s="76" t="str">
        <f>IF(OR(C81="",LEFT(C81,1)="認"),"",(IF(MID(C81,1,1)=ASC(MID($A$3,3,1)),(IF(COUNTIF($B$1:C80,C81)&gt;=1,"再掲","")),"再掲")))</f>
        <v/>
      </c>
    </row>
    <row r="82" spans="4:4">
      <c r="D82" s="73" t="str">
        <f>IF(OR(C82="",LEFT(C82,1)="認"),"",(IF(MID(C82,1,1)=ASC(MID($A$3,3,1)),(IF(COUNTIF($B$1:C81,C82)&gt;=1,"再掲","")),"再掲")))</f>
        <v/>
      </c>
    </row>
    <row r="83" spans="4:4">
      <c r="D83" s="73" t="str">
        <f>IF(OR(C83="",LEFT(C83,1)="認"),"",(IF(MID(C83,1,1)=ASC(MID($A$3,3,1)),(IF(COUNTIF($B$1:C82,C83)&gt;=1,"再掲","")),"再掲")))</f>
        <v/>
      </c>
    </row>
    <row r="84" spans="4:4">
      <c r="D84" s="73" t="str">
        <f>IF(OR(C84="",LEFT(C84,1)="認"),"",(IF(MID(C84,1,1)=ASC(MID($A$3,3,1)),(IF(COUNTIF($B$1:C83,C84)&gt;=1,"再掲","")),"再掲")))</f>
        <v/>
      </c>
    </row>
    <row r="85" spans="4:4">
      <c r="D85" s="73" t="str">
        <f>IF(OR(C85="",LEFT(C85,1)="認"),"",(IF(MID(C85,1,1)=ASC(MID($A$3,3,1)),(IF(COUNTIF($B$1:C84,C85)&gt;=1,"再掲","")),"再掲")))</f>
        <v/>
      </c>
    </row>
  </sheetData>
  <mergeCells count="24">
    <mergeCell ref="A4:C4"/>
    <mergeCell ref="A6:A19"/>
    <mergeCell ref="A35:A36"/>
    <mergeCell ref="A23:D23"/>
    <mergeCell ref="A25:D25"/>
    <mergeCell ref="A29:D29"/>
    <mergeCell ref="A21:C21"/>
    <mergeCell ref="A22:C22"/>
    <mergeCell ref="A26:C26"/>
    <mergeCell ref="A30:C30"/>
    <mergeCell ref="G5:G47"/>
    <mergeCell ref="A33:A34"/>
    <mergeCell ref="A31:C31"/>
    <mergeCell ref="A27:A28"/>
    <mergeCell ref="A44:A45"/>
    <mergeCell ref="A20:D20"/>
    <mergeCell ref="A46:D46"/>
    <mergeCell ref="A37:D37"/>
    <mergeCell ref="A40:D40"/>
    <mergeCell ref="A42:D42"/>
    <mergeCell ref="A38:C38"/>
    <mergeCell ref="A39:C39"/>
    <mergeCell ref="A43:C43"/>
    <mergeCell ref="A47:C47"/>
  </mergeCells>
  <phoneticPr fontId="20"/>
  <conditionalFormatting sqref="A1:C27">
    <cfRule type="containsText" dxfId="86" priority="6" operator="containsText" text="（リストから選択してください）">
      <formula>NOT(ISERROR(SEARCH("（リストから選択してください）",A1)))</formula>
    </cfRule>
  </conditionalFormatting>
  <conditionalFormatting sqref="A29:C33">
    <cfRule type="containsText" dxfId="85" priority="5" operator="containsText" text="（リストから選択してください）">
      <formula>NOT(ISERROR(SEARCH("（リストから選択してください）",A29)))</formula>
    </cfRule>
  </conditionalFormatting>
  <conditionalFormatting sqref="A37:C44">
    <cfRule type="containsText" dxfId="84" priority="2" operator="containsText" text="（リストから選択してください）">
      <formula>NOT(ISERROR(SEARCH("（リストから選択してください）",A37)))</formula>
    </cfRule>
  </conditionalFormatting>
  <conditionalFormatting sqref="A46:C1048576">
    <cfRule type="containsText" dxfId="83" priority="1" operator="containsText" text="（リストから選択してください）">
      <formula>NOT(ISERROR(SEARCH("（リストから選択してください）",A46)))</formula>
    </cfRule>
  </conditionalFormatting>
  <conditionalFormatting sqref="B28:C28">
    <cfRule type="containsText" dxfId="82" priority="16" operator="containsText" text="（リストから選択してください）">
      <formula>NOT(ISERROR(SEARCH("（リストから選択してください）",B28)))</formula>
    </cfRule>
  </conditionalFormatting>
  <conditionalFormatting sqref="B34:C34 A35:C35 B36:C36">
    <cfRule type="containsText" dxfId="81" priority="55" operator="containsText" text="（リストから選択してください）">
      <formula>NOT(ISERROR(SEARCH("（リストから選択してください）",A34)))</formula>
    </cfRule>
  </conditionalFormatting>
  <conditionalFormatting sqref="B45:C45">
    <cfRule type="containsText" dxfId="80" priority="12" operator="containsText" text="（リストから選択してください）">
      <formula>NOT(ISERROR(SEARCH("（リストから選択してください）",B45)))</formula>
    </cfRule>
  </conditionalFormatting>
  <dataValidations count="2">
    <dataValidation type="textLength" operator="lessThanOrEqual" allowBlank="1" showInputMessage="1" showErrorMessage="1" error="80文字以内（２行程度）にしてください。" sqref="D34 D79 D32 B34:B36 D6:D19 B27:B28 D41 B6:B19 D36 D24 B44:B45 D27:D28 D44:D45" xr:uid="{00000000-0002-0000-0700-000000000000}">
      <formula1>80</formula1>
    </dataValidation>
    <dataValidation type="list" allowBlank="1" showInputMessage="1" showErrorMessage="1" sqref="A24 A41" xr:uid="{00000000-0002-0000-0700-000001000000}">
      <formula1>"（リストから選択してください）,　■　当該基準を満たす,　■　当該基準を満たさない"</formula1>
    </dataValidation>
  </dataValidations>
  <printOptions horizontalCentered="1"/>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2" operator="containsText" id="{CD41660E-30BA-4386-9334-8F8ACF7906CD}">
            <xm:f>NOT(ISERROR(SEARCH("＊ファイル一覧に資料なし",E6)))</xm:f>
            <xm:f>"＊ファイル一覧に資料なし"</xm:f>
            <x14:dxf>
              <font>
                <color rgb="FFFFFF00"/>
              </font>
            </x14:dxf>
          </x14:cfRule>
          <xm:sqref>E6:E47</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pageSetUpPr fitToPage="1"/>
  </sheetPr>
  <dimension ref="A1:U82"/>
  <sheetViews>
    <sheetView showGridLines="0" view="pageBreakPreview" topLeftCell="A50" zoomScaleNormal="100" zoomScaleSheetLayoutView="100" zoomScalePageLayoutView="85" workbookViewId="0">
      <selection activeCell="A81" sqref="A81:C81"/>
    </sheetView>
  </sheetViews>
  <sheetFormatPr defaultColWidth="7.25" defaultRowHeight="13.5"/>
  <cols>
    <col min="1" max="1" width="50.75" style="28" customWidth="1"/>
    <col min="2" max="2" width="60.75" style="30" customWidth="1"/>
    <col min="3" max="3" width="14.75" style="186" customWidth="1"/>
    <col min="4" max="4" width="6" style="36" customWidth="1"/>
    <col min="5" max="5" width="36.75" style="28" customWidth="1"/>
    <col min="6" max="6" width="14.75" style="28" customWidth="1"/>
    <col min="7" max="16384" width="7.25" style="28"/>
  </cols>
  <sheetData>
    <row r="1" spans="1:21" ht="14.25">
      <c r="C1" s="184"/>
      <c r="D1" s="185" t="str">
        <f>表紙!$A$20&amp;"　領域４"</f>
        <v>○○大学　領域４</v>
      </c>
      <c r="E1" s="31" t="s">
        <v>42</v>
      </c>
      <c r="J1" s="32"/>
      <c r="S1" s="33"/>
      <c r="T1" s="34"/>
      <c r="U1" s="35" t="s">
        <v>55</v>
      </c>
    </row>
    <row r="2" spans="1:21" ht="14.25">
      <c r="A2" s="38" t="s">
        <v>2</v>
      </c>
      <c r="B2" s="39"/>
      <c r="C2" s="40"/>
      <c r="E2" s="41" t="s">
        <v>7</v>
      </c>
      <c r="F2" s="42"/>
      <c r="H2" s="43"/>
      <c r="I2" s="43"/>
      <c r="J2" s="43"/>
      <c r="K2" s="43"/>
      <c r="L2" s="43"/>
      <c r="M2" s="43"/>
      <c r="N2" s="43"/>
      <c r="O2" s="43"/>
      <c r="P2" s="43"/>
      <c r="Q2" s="43"/>
      <c r="R2" s="43"/>
      <c r="S2" s="43"/>
      <c r="T2" s="43"/>
      <c r="U2" s="43"/>
    </row>
    <row r="3" spans="1:21">
      <c r="A3" s="44" t="s">
        <v>120</v>
      </c>
      <c r="B3" s="39"/>
      <c r="C3" s="40"/>
      <c r="D3" s="45" t="s">
        <v>8</v>
      </c>
      <c r="E3" s="41" t="s">
        <v>9</v>
      </c>
      <c r="F3" s="46"/>
      <c r="G3" s="43"/>
      <c r="H3" s="43"/>
      <c r="I3" s="43"/>
      <c r="J3" s="43"/>
      <c r="K3" s="43"/>
      <c r="L3" s="43"/>
      <c r="M3" s="43"/>
      <c r="N3" s="43"/>
      <c r="O3" s="43"/>
      <c r="P3" s="43"/>
      <c r="Q3" s="43"/>
      <c r="R3" s="43"/>
      <c r="S3" s="43"/>
      <c r="T3" s="43"/>
      <c r="U3" s="43"/>
    </row>
    <row r="4" spans="1:21">
      <c r="A4" s="265" t="s">
        <v>121</v>
      </c>
      <c r="B4" s="274"/>
      <c r="C4" s="267"/>
      <c r="D4" s="174"/>
      <c r="E4" s="48" t="s">
        <v>11</v>
      </c>
      <c r="F4" s="42"/>
      <c r="G4" s="43"/>
      <c r="H4" s="43"/>
      <c r="I4" s="43"/>
      <c r="J4" s="43"/>
      <c r="K4" s="43"/>
      <c r="L4" s="43"/>
      <c r="M4" s="43"/>
      <c r="N4" s="43"/>
      <c r="O4" s="43"/>
      <c r="P4" s="43"/>
      <c r="Q4" s="43"/>
      <c r="R4" s="43"/>
      <c r="S4" s="43"/>
      <c r="T4" s="43"/>
      <c r="U4" s="43"/>
    </row>
    <row r="5" spans="1:21">
      <c r="A5" s="49" t="s">
        <v>12</v>
      </c>
      <c r="B5" s="149" t="s">
        <v>13</v>
      </c>
      <c r="C5" s="50" t="s">
        <v>14</v>
      </c>
      <c r="D5" s="51" t="s">
        <v>26</v>
      </c>
      <c r="E5" s="215" t="s">
        <v>75</v>
      </c>
      <c r="F5" s="123" t="s">
        <v>76</v>
      </c>
      <c r="G5" s="263" t="s">
        <v>97</v>
      </c>
    </row>
    <row r="6" spans="1:21">
      <c r="A6" s="268" t="s">
        <v>122</v>
      </c>
      <c r="B6" s="53" t="s">
        <v>394</v>
      </c>
      <c r="C6" s="53"/>
      <c r="D6" s="54" t="str">
        <f>IF(E6="","",IF(SUM(COUNTIF(領域1!E:E,E:E),COUNTIF(領域2!E:E,E:E),COUNTIF(領域3!E:E,E:E),COUNTIF($E$1:E6,E:E))&gt;1,"再掲",""))</f>
        <v/>
      </c>
      <c r="E6" s="70"/>
      <c r="F6" s="196" t="str">
        <f>IFERROR(VLOOKUP(E6,FileList_Src!A:C,3,FALSE),"")</f>
        <v/>
      </c>
      <c r="G6" s="264"/>
      <c r="H6" s="57"/>
      <c r="I6" s="57"/>
      <c r="J6" s="57"/>
      <c r="K6" s="57"/>
      <c r="L6" s="69"/>
      <c r="M6" s="69"/>
    </row>
    <row r="7" spans="1:21">
      <c r="A7" s="268"/>
      <c r="B7" s="53" t="str">
        <f>IF(E7="","",E7)</f>
        <v/>
      </c>
      <c r="C7" s="53"/>
      <c r="D7" s="54" t="str">
        <f>IF(E7="","",IF(SUM(COUNTIF(領域1!E:E,E:E),COUNTIF(領域2!E:E,E:E),COUNTIF(領域3!E:E,E:E),COUNTIF($E$1:E7,E:E))&gt;1,"再掲",""))</f>
        <v/>
      </c>
      <c r="E7" s="70"/>
      <c r="F7" s="196" t="str">
        <f>IFERROR(VLOOKUP(E7,FileList_Src!A:C,3,FALSE),"")</f>
        <v/>
      </c>
      <c r="G7" s="264"/>
      <c r="H7" s="57"/>
      <c r="I7" s="57"/>
      <c r="J7" s="57"/>
      <c r="K7" s="57"/>
      <c r="L7" s="69"/>
      <c r="M7" s="69"/>
    </row>
    <row r="8" spans="1:21" ht="24">
      <c r="A8" s="268"/>
      <c r="B8" s="53" t="s">
        <v>396</v>
      </c>
      <c r="C8" s="53"/>
      <c r="D8" s="54" t="str">
        <f>IF(E8="","",IF(SUM(COUNTIF(領域1!E:E,E:E),COUNTIF(領域2!E:E,E:E),COUNTIF(領域3!E:E,E:E),COUNTIF($E$1:E8,E:E))&gt;1,"再掲",""))</f>
        <v/>
      </c>
      <c r="E8" s="70"/>
      <c r="F8" s="196" t="str">
        <f>IFERROR(VLOOKUP(E8,FileList_Src!A:C,3,FALSE),"")</f>
        <v/>
      </c>
      <c r="G8" s="264"/>
      <c r="H8" s="57"/>
      <c r="I8" s="57"/>
      <c r="J8" s="57"/>
      <c r="K8" s="57"/>
      <c r="L8" s="69"/>
      <c r="M8" s="69"/>
    </row>
    <row r="9" spans="1:21">
      <c r="A9" s="268"/>
      <c r="B9" s="53" t="str">
        <f>IF(E9="","",E9)</f>
        <v/>
      </c>
      <c r="C9" s="53"/>
      <c r="D9" s="54" t="str">
        <f>IF(E9="","",IF(SUM(COUNTIF(領域1!E:E,E:E),COUNTIF(領域2!E:E,E:E),COUNTIF(領域3!E:E,E:E),COUNTIF($E$1:E9,E:E))&gt;1,"再掲",""))</f>
        <v/>
      </c>
      <c r="E9" s="70"/>
      <c r="F9" s="196" t="str">
        <f>IFERROR(VLOOKUP(E9,FileList_Src!A:C,3,FALSE),"")</f>
        <v/>
      </c>
      <c r="G9" s="264"/>
      <c r="H9" s="57"/>
      <c r="I9" s="57"/>
      <c r="J9" s="57"/>
      <c r="K9" s="57"/>
      <c r="L9" s="69"/>
      <c r="M9" s="69"/>
    </row>
    <row r="10" spans="1:21">
      <c r="A10" s="268"/>
      <c r="B10" s="53" t="s">
        <v>123</v>
      </c>
      <c r="C10" s="53"/>
      <c r="D10" s="54" t="str">
        <f>IF(E10="","",IF(SUM(COUNTIF(領域1!E:E,E:E),COUNTIF(領域2!E:E,E:E),COUNTIF(領域3!E:E,E:E),COUNTIF($E$1:E10,E:E))&gt;1,"再掲",""))</f>
        <v/>
      </c>
      <c r="E10" s="70"/>
      <c r="F10" s="196" t="str">
        <f>IFERROR(VLOOKUP(E10,FileList_Src!A:C,3,FALSE),"")</f>
        <v/>
      </c>
      <c r="G10" s="264"/>
      <c r="H10" s="57"/>
      <c r="I10" s="57"/>
      <c r="J10" s="57"/>
      <c r="K10" s="57"/>
      <c r="L10" s="69"/>
      <c r="M10" s="69"/>
    </row>
    <row r="11" spans="1:21">
      <c r="A11" s="268"/>
      <c r="B11" s="53" t="str">
        <f>IF(E11="","",E11)</f>
        <v/>
      </c>
      <c r="C11" s="53"/>
      <c r="D11" s="54" t="str">
        <f>IF(E11="","",IF(SUM(COUNTIF(領域1!E:E,E:E),COUNTIF(領域2!E:E,E:E),COUNTIF(領域3!E:E,E:E),COUNTIF($E$1:E11,E:E))&gt;1,"再掲",""))</f>
        <v/>
      </c>
      <c r="E11" s="70"/>
      <c r="F11" s="196" t="str">
        <f>IFERROR(VLOOKUP(E11,FileList_Src!A:C,3,FALSE),"")</f>
        <v/>
      </c>
      <c r="G11" s="264"/>
      <c r="H11" s="58"/>
      <c r="I11" s="58"/>
      <c r="J11" s="58"/>
      <c r="K11" s="58"/>
      <c r="L11" s="57"/>
      <c r="M11" s="69"/>
    </row>
    <row r="12" spans="1:21">
      <c r="A12" s="268" t="s">
        <v>364</v>
      </c>
      <c r="B12" s="53" t="s">
        <v>124</v>
      </c>
      <c r="C12" s="53"/>
      <c r="D12" s="54" t="str">
        <f>IF(E12="","",IF(SUM(COUNTIF(領域1!E:E,E:E),COUNTIF(領域2!E:E,E:E),COUNTIF(領域3!E:E,E:E),COUNTIF($E$1:E12,E:E))&gt;1,"再掲",""))</f>
        <v/>
      </c>
      <c r="E12" s="70"/>
      <c r="F12" s="196" t="str">
        <f>IFERROR(VLOOKUP(E12,FileList_Src!A:C,3,FALSE),"")</f>
        <v/>
      </c>
      <c r="G12" s="264"/>
      <c r="H12" s="58"/>
      <c r="I12" s="58"/>
      <c r="J12" s="58"/>
      <c r="K12" s="58"/>
      <c r="L12" s="57"/>
      <c r="M12" s="69"/>
    </row>
    <row r="13" spans="1:21">
      <c r="A13" s="268"/>
      <c r="B13" s="53" t="str">
        <f>IF(E13="","",E13)</f>
        <v/>
      </c>
      <c r="C13" s="53"/>
      <c r="D13" s="54" t="str">
        <f>IF(E13="","",IF(SUM(COUNTIF(領域1!E:E,E:E),COUNTIF(領域2!E:E,E:E),COUNTIF(領域3!E:E,E:E),COUNTIF($E$1:E13,E:E))&gt;1,"再掲",""))</f>
        <v/>
      </c>
      <c r="E13" s="70"/>
      <c r="F13" s="196" t="str">
        <f>IFERROR(VLOOKUP(E13,FileList_Src!A:C,3,FALSE),"")</f>
        <v/>
      </c>
      <c r="G13" s="264"/>
      <c r="H13" s="58"/>
      <c r="I13" s="58"/>
      <c r="J13" s="58"/>
      <c r="K13" s="58"/>
      <c r="L13" s="57"/>
      <c r="M13" s="69"/>
    </row>
    <row r="14" spans="1:21" ht="24">
      <c r="A14" s="268" t="s">
        <v>125</v>
      </c>
      <c r="B14" s="53" t="s">
        <v>126</v>
      </c>
      <c r="C14" s="53"/>
      <c r="D14" s="54" t="str">
        <f>IF(E14="","",IF(SUM(COUNTIF(領域1!E:E,E:E),COUNTIF(領域2!E:E,E:E),COUNTIF(領域3!E:E,E:E),COUNTIF($E$1:E14,E:E))&gt;1,"再掲",""))</f>
        <v/>
      </c>
      <c r="E14" s="70"/>
      <c r="F14" s="196" t="str">
        <f>IFERROR(VLOOKUP(E14,FileList_Src!A:C,3,FALSE),"")</f>
        <v/>
      </c>
      <c r="G14" s="264"/>
      <c r="H14" s="57"/>
      <c r="I14" s="57"/>
      <c r="J14" s="57"/>
      <c r="K14" s="57"/>
      <c r="L14" s="57"/>
      <c r="M14" s="69"/>
    </row>
    <row r="15" spans="1:21">
      <c r="A15" s="268"/>
      <c r="B15" s="53" t="str">
        <f>IF(E15="","",E15)</f>
        <v/>
      </c>
      <c r="C15" s="53"/>
      <c r="D15" s="54" t="str">
        <f>IF(E15="","",IF(SUM(COUNTIF(領域1!E:E,E:E),COUNTIF(領域2!E:E,E:E),COUNTIF(領域3!E:E,E:E),COUNTIF($E$1:E15,E:E))&gt;1,"再掲",""))</f>
        <v/>
      </c>
      <c r="E15" s="70"/>
      <c r="F15" s="196" t="str">
        <f>IFERROR(VLOOKUP(E15,FileList_Src!A:C,3,FALSE),"")</f>
        <v/>
      </c>
      <c r="G15" s="264"/>
    </row>
    <row r="16" spans="1:21" ht="24">
      <c r="A16" s="268" t="s">
        <v>309</v>
      </c>
      <c r="B16" s="53" t="s">
        <v>127</v>
      </c>
      <c r="C16" s="53" t="s">
        <v>404</v>
      </c>
      <c r="D16" s="60" t="str">
        <f>IF(E16="","",IF(SUM(COUNTIF(領域1!E:E,E:E),COUNTIF(領域2!E:E,E:E),COUNTIF(領域3!E:E,E:E),COUNTIF($E$1:E16,E:E))&gt;1,"再掲",""))</f>
        <v/>
      </c>
      <c r="E16" s="70"/>
      <c r="F16" s="196" t="str">
        <f>IFERROR(VLOOKUP(E16,FileList_Src!A:C,3,FALSE),"")</f>
        <v/>
      </c>
      <c r="G16" s="264"/>
      <c r="M16" s="69"/>
    </row>
    <row r="17" spans="1:13">
      <c r="A17" s="268"/>
      <c r="B17" s="53" t="str">
        <f>IF(E17="","",E17)</f>
        <v/>
      </c>
      <c r="C17" s="53"/>
      <c r="D17" s="54" t="str">
        <f>IF(E17="","",IF(SUM(COUNTIF(領域1!E:E,E:E),COUNTIF(領域2!E:E,E:E),COUNTIF(領域3!E:E,E:E),COUNTIF($E$1:E17,E:E))&gt;1,"再掲",""))</f>
        <v/>
      </c>
      <c r="E17" s="70"/>
      <c r="F17" s="196" t="str">
        <f>IFERROR(VLOOKUP(E17,FileList_Src!A:C,3,FALSE),"")</f>
        <v/>
      </c>
      <c r="G17" s="264"/>
      <c r="M17" s="69"/>
    </row>
    <row r="18" spans="1:13" ht="24">
      <c r="A18" s="268" t="s">
        <v>128</v>
      </c>
      <c r="B18" s="53" t="s">
        <v>129</v>
      </c>
      <c r="C18" s="53" t="s">
        <v>404</v>
      </c>
      <c r="D18" s="54" t="str">
        <f>IF(E18="","",IF(SUM(COUNTIF(領域1!E:E,E:E),COUNTIF(領域2!E:E,E:E),COUNTIF(領域3!E:E,E:E),COUNTIF($E$1:E18,E:E))&gt;1,"再掲",""))</f>
        <v/>
      </c>
      <c r="E18" s="70"/>
      <c r="F18" s="196" t="str">
        <f>IFERROR(VLOOKUP(E18,FileList_Src!A:C,3,FALSE),"")</f>
        <v/>
      </c>
      <c r="G18" s="264"/>
      <c r="M18" s="69"/>
    </row>
    <row r="19" spans="1:13">
      <c r="A19" s="268"/>
      <c r="B19" s="53" t="str">
        <f>IF(E19="","",E19)</f>
        <v/>
      </c>
      <c r="C19" s="53"/>
      <c r="D19" s="54" t="str">
        <f>IF(E19="","",IF(SUM(COUNTIF(領域1!E:E,E:E),COUNTIF(領域2!E:E,E:E),COUNTIF(領域3!E:E,E:E),COUNTIF($E$1:E19,E:E))&gt;1,"再掲",""))</f>
        <v/>
      </c>
      <c r="E19" s="70"/>
      <c r="F19" s="196" t="str">
        <f>IFERROR(VLOOKUP(E19,FileList_Src!A:C,3,FALSE),"")</f>
        <v/>
      </c>
      <c r="G19" s="264"/>
      <c r="M19" s="69"/>
    </row>
    <row r="20" spans="1:13" ht="36">
      <c r="A20" s="268" t="s">
        <v>130</v>
      </c>
      <c r="B20" s="53" t="s">
        <v>131</v>
      </c>
      <c r="C20" s="53" t="s">
        <v>403</v>
      </c>
      <c r="D20" s="54" t="str">
        <f>IF(E20="","",IF(SUM(COUNTIF(領域1!E:E,E:E),COUNTIF(領域2!E:E,E:E),COUNTIF(領域3!E:E,E:E),COUNTIF($E$1:E20,E:E))&gt;1,"再掲",""))</f>
        <v/>
      </c>
      <c r="E20" s="70"/>
      <c r="F20" s="196" t="str">
        <f>IFERROR(VLOOKUP(E20,FileList_Src!A:C,3,FALSE),"")</f>
        <v/>
      </c>
      <c r="G20" s="264"/>
      <c r="M20" s="69"/>
    </row>
    <row r="21" spans="1:13">
      <c r="A21" s="269"/>
      <c r="B21" s="53" t="str">
        <f>IF(E21="","",E21)</f>
        <v/>
      </c>
      <c r="C21" s="53"/>
      <c r="D21" s="197" t="str">
        <f>IF(E21="","",IF(SUM(COUNTIF(領域1!E:E,E:E),COUNTIF(領域2!E:E,E:E),COUNTIF(領域3!E:E,E:E),COUNTIF($E$1:E21,E:E))&gt;1,"再掲",""))</f>
        <v/>
      </c>
      <c r="E21" s="70"/>
      <c r="F21" s="196" t="str">
        <f>IFERROR(VLOOKUP(E21,FileList_Src!A:C,3,FALSE),"")</f>
        <v/>
      </c>
      <c r="G21" s="264"/>
      <c r="M21" s="69"/>
    </row>
    <row r="22" spans="1:13">
      <c r="A22" s="243" t="s">
        <v>330</v>
      </c>
      <c r="B22" s="244"/>
      <c r="C22" s="244"/>
      <c r="D22" s="245"/>
      <c r="E22" s="55"/>
      <c r="F22" s="56" t="str">
        <f>IFERROR(VLOOKUP(E22,FileList_Src!A:C,3,FALSE),"")</f>
        <v/>
      </c>
      <c r="G22" s="264"/>
    </row>
    <row r="23" spans="1:13">
      <c r="A23" s="246" t="s">
        <v>402</v>
      </c>
      <c r="B23" s="247"/>
      <c r="C23" s="247"/>
      <c r="D23" s="217"/>
      <c r="E23" s="55"/>
      <c r="F23" s="56" t="str">
        <f>IFERROR(VLOOKUP(E23,FileList_Src!A:C,3,FALSE),"")</f>
        <v/>
      </c>
      <c r="G23" s="264"/>
    </row>
    <row r="24" spans="1:13">
      <c r="A24" s="246" t="s">
        <v>402</v>
      </c>
      <c r="B24" s="247"/>
      <c r="C24" s="247"/>
      <c r="D24" s="217"/>
      <c r="E24" s="55"/>
      <c r="F24" s="56" t="str">
        <f>IFERROR(VLOOKUP(E24,FileList_Src!A:C,3,FALSE),"")</f>
        <v/>
      </c>
      <c r="G24" s="264"/>
    </row>
    <row r="25" spans="1:13" ht="13.5" customHeight="1">
      <c r="A25" s="229" t="s">
        <v>28</v>
      </c>
      <c r="B25" s="230"/>
      <c r="C25" s="230"/>
      <c r="D25" s="231"/>
      <c r="E25" s="55"/>
      <c r="F25" s="56" t="str">
        <f>IFERROR(VLOOKUP(E25,FileList_Src!A:C,3,FALSE),"")</f>
        <v/>
      </c>
      <c r="G25" s="264"/>
    </row>
    <row r="26" spans="1:13">
      <c r="A26" s="63" t="s">
        <v>84</v>
      </c>
      <c r="B26" s="189"/>
      <c r="C26" s="64"/>
      <c r="D26" s="65"/>
      <c r="E26" s="55"/>
      <c r="F26" s="56" t="str">
        <f>IFERROR(VLOOKUP(E26,FileList_Src!A:C,3,FALSE),"")</f>
        <v/>
      </c>
      <c r="G26" s="264"/>
    </row>
    <row r="27" spans="1:13">
      <c r="A27" s="229" t="s">
        <v>392</v>
      </c>
      <c r="B27" s="230"/>
      <c r="C27" s="230"/>
      <c r="D27" s="231"/>
      <c r="E27" s="55"/>
      <c r="F27" s="56" t="str">
        <f>IFERROR(VLOOKUP(E27,FileList_Src!A:C,3,FALSE),"")</f>
        <v/>
      </c>
      <c r="G27" s="264"/>
    </row>
    <row r="28" spans="1:13">
      <c r="A28" s="246" t="s">
        <v>402</v>
      </c>
      <c r="B28" s="247"/>
      <c r="C28" s="247"/>
      <c r="D28" s="217"/>
      <c r="E28" s="55"/>
      <c r="F28" s="56" t="str">
        <f>IFERROR(VLOOKUP(E28,FileList_Src!A:C,3,FALSE),"")</f>
        <v/>
      </c>
      <c r="G28" s="264"/>
    </row>
    <row r="29" spans="1:13">
      <c r="A29" s="235" t="s">
        <v>399</v>
      </c>
      <c r="B29" s="118" t="str">
        <f>IF(E29="","",E29)</f>
        <v/>
      </c>
      <c r="C29" s="187"/>
      <c r="D29" s="54" t="str">
        <f>IF(E29="","",IF(SUM(COUNTIF(領域1!E:E,E:E),COUNTIF(領域2!E:E,E:E),COUNTIF(領域3!E:E,E:E),COUNTIF($E$1:E29,E:E))&gt;1,"再掲",""))</f>
        <v/>
      </c>
      <c r="E29" s="55"/>
      <c r="F29" s="56" t="str">
        <f>IFERROR(VLOOKUP(E29,FileList_Src!A:C,3,FALSE),"")</f>
        <v/>
      </c>
      <c r="G29" s="264"/>
    </row>
    <row r="30" spans="1:13">
      <c r="A30" s="236"/>
      <c r="B30" s="181" t="str">
        <f>IF(E30="","",E30)</f>
        <v/>
      </c>
      <c r="C30" s="179"/>
      <c r="D30" s="54" t="str">
        <f>IF(E30="","",IF(SUM(COUNTIF(領域1!E:E,E:E),COUNTIF(領域2!E:E,E:E),COUNTIF(領域3!E:E,E:E),COUNTIF($E$1:E30,E:E))&gt;1,"再掲",""))</f>
        <v/>
      </c>
      <c r="E30" s="55"/>
      <c r="F30" s="56" t="str">
        <f>IFERROR(VLOOKUP(E30,FileList_Src!A:C,3,FALSE),"")</f>
        <v/>
      </c>
      <c r="G30" s="264"/>
    </row>
    <row r="31" spans="1:13" ht="13.5" customHeight="1">
      <c r="A31" s="229" t="s">
        <v>393</v>
      </c>
      <c r="B31" s="230"/>
      <c r="C31" s="230"/>
      <c r="D31" s="231"/>
      <c r="E31" s="55"/>
      <c r="F31" s="56" t="str">
        <f>IFERROR(VLOOKUP(E31,FileList_Src!A:C,3,FALSE),"")</f>
        <v/>
      </c>
      <c r="G31" s="264"/>
    </row>
    <row r="32" spans="1:13">
      <c r="A32" s="246" t="s">
        <v>402</v>
      </c>
      <c r="B32" s="247"/>
      <c r="C32" s="247"/>
      <c r="D32" s="217"/>
      <c r="E32" s="55"/>
      <c r="F32" s="56" t="str">
        <f>IFERROR(VLOOKUP(E32,FileList_Src!A:C,3,FALSE),"")</f>
        <v/>
      </c>
      <c r="G32" s="264"/>
    </row>
    <row r="33" spans="1:7">
      <c r="A33" s="265" t="s">
        <v>132</v>
      </c>
      <c r="B33" s="276"/>
      <c r="C33" s="267"/>
      <c r="D33" s="174"/>
      <c r="E33" s="71"/>
      <c r="F33" s="196" t="str">
        <f>IFERROR(VLOOKUP(E33,FileList_Src!A:C,3,FALSE),"")</f>
        <v/>
      </c>
      <c r="G33" s="264"/>
    </row>
    <row r="34" spans="1:7">
      <c r="A34" s="49" t="s">
        <v>116</v>
      </c>
      <c r="B34" s="149" t="s">
        <v>13</v>
      </c>
      <c r="C34" s="50" t="s">
        <v>14</v>
      </c>
      <c r="D34" s="51" t="s">
        <v>26</v>
      </c>
      <c r="E34" s="70"/>
      <c r="F34" s="196" t="str">
        <f>IFERROR(VLOOKUP(E34,FileList_Src!A:C,3,FALSE),"")</f>
        <v/>
      </c>
      <c r="G34" s="264"/>
    </row>
    <row r="35" spans="1:7">
      <c r="A35" s="268" t="s">
        <v>133</v>
      </c>
      <c r="B35" s="53" t="s">
        <v>134</v>
      </c>
      <c r="C35" s="53"/>
      <c r="D35" s="54" t="str">
        <f>IF(E35="","",IF(SUM(COUNTIF(領域1!E:E,E:E),COUNTIF(領域2!E:E,E:E),COUNTIF(領域3!E:E,E:E),COUNTIF($E$1:E35,E:E))&gt;1,"再掲",""))</f>
        <v/>
      </c>
      <c r="E35" s="70"/>
      <c r="F35" s="196" t="str">
        <f>IFERROR(VLOOKUP(E35,FileList_Src!A:C,3,FALSE),"")</f>
        <v/>
      </c>
      <c r="G35" s="264"/>
    </row>
    <row r="36" spans="1:7">
      <c r="A36" s="268"/>
      <c r="B36" s="53" t="str">
        <f>IF(E36="","",E36)</f>
        <v/>
      </c>
      <c r="C36" s="53"/>
      <c r="D36" s="60" t="str">
        <f>IF(E36="","",IF(SUM(COUNTIF(領域1!E:E,E:E),COUNTIF(領域2!E:E,E:E),COUNTIF(領域3!E:E,E:E),COUNTIF($E$1:E36,E:E))&gt;1,"再掲",""))</f>
        <v/>
      </c>
      <c r="E36" s="70"/>
      <c r="F36" s="196" t="str">
        <f>IFERROR(VLOOKUP(E36,FileList_Src!A:C,3,FALSE),"")</f>
        <v/>
      </c>
      <c r="G36" s="264"/>
    </row>
    <row r="37" spans="1:7" ht="24">
      <c r="A37" s="268"/>
      <c r="B37" s="53" t="s">
        <v>135</v>
      </c>
      <c r="C37" s="53"/>
      <c r="D37" s="54" t="str">
        <f>IF(E37="","",IF(SUM(COUNTIF(領域1!E:E,E:E),COUNTIF(領域2!E:E,E:E),COUNTIF(領域3!E:E,E:E),COUNTIF($E$1:E37,E:E))&gt;1,"再掲",""))</f>
        <v/>
      </c>
      <c r="E37" s="70"/>
      <c r="F37" s="196" t="str">
        <f>IFERROR(VLOOKUP(E37,FileList_Src!A:C,3,FALSE),"")</f>
        <v/>
      </c>
      <c r="G37" s="264"/>
    </row>
    <row r="38" spans="1:7">
      <c r="A38" s="268"/>
      <c r="B38" s="53" t="str">
        <f>IF(E38="","",E38)</f>
        <v/>
      </c>
      <c r="C38" s="53"/>
      <c r="D38" s="54" t="str">
        <f>IF(E38="","",IF(SUM(COUNTIF(領域1!E:E,E:E),COUNTIF(領域2!E:E,E:E),COUNTIF(領域3!E:E,E:E),COUNTIF($E$1:E38,E:E))&gt;1,"再掲",""))</f>
        <v/>
      </c>
      <c r="E38" s="70"/>
      <c r="F38" s="196" t="str">
        <f>IFERROR(VLOOKUP(E38,FileList_Src!A:C,3,FALSE),"")</f>
        <v/>
      </c>
      <c r="G38" s="264"/>
    </row>
    <row r="39" spans="1:7" ht="24">
      <c r="A39" s="268"/>
      <c r="B39" s="53" t="s">
        <v>373</v>
      </c>
      <c r="C39" s="53"/>
      <c r="D39" s="54" t="str">
        <f>IF(E39="","",IF(SUM(COUNTIF(領域1!E:E,E:E),COUNTIF(領域2!E:E,E:E),COUNTIF(領域3!E:E,E:E),COUNTIF($E$1:E39,E:E))&gt;1,"再掲",""))</f>
        <v/>
      </c>
      <c r="E39" s="70"/>
      <c r="F39" s="196" t="str">
        <f>IFERROR(VLOOKUP(E39,FileList_Src!A:C,3,FALSE),"")</f>
        <v/>
      </c>
      <c r="G39" s="264"/>
    </row>
    <row r="40" spans="1:7">
      <c r="A40" s="268"/>
      <c r="B40" s="53" t="str">
        <f>IF(E40="","",E40)</f>
        <v/>
      </c>
      <c r="C40" s="53"/>
      <c r="D40" s="54" t="str">
        <f>IF(E40="","",IF(SUM(COUNTIF(領域1!E:E,E:E),COUNTIF(領域2!E:E,E:E),COUNTIF(領域3!E:E,E:E),COUNTIF($E$1:E40,E:E))&gt;1,"再掲",""))</f>
        <v/>
      </c>
      <c r="E40" s="70"/>
      <c r="F40" s="196" t="str">
        <f>IFERROR(VLOOKUP(E40,FileList_Src!A:C,3,FALSE),"")</f>
        <v/>
      </c>
      <c r="G40" s="264"/>
    </row>
    <row r="41" spans="1:7">
      <c r="A41" s="268"/>
      <c r="B41" s="53" t="s">
        <v>136</v>
      </c>
      <c r="C41" s="53"/>
      <c r="D41" s="60" t="str">
        <f>IF(E41="","",IF(SUM(COUNTIF(領域1!E:E,E:E),COUNTIF(領域2!E:E,E:E),COUNTIF(領域3!E:E,E:E),COUNTIF($E$1:E41,E:E))&gt;1,"再掲",""))</f>
        <v/>
      </c>
      <c r="E41" s="70"/>
      <c r="F41" s="196" t="str">
        <f>IFERROR(VLOOKUP(E41,FileList_Src!A:C,3,FALSE),"")</f>
        <v/>
      </c>
      <c r="G41" s="264"/>
    </row>
    <row r="42" spans="1:7">
      <c r="A42" s="268"/>
      <c r="B42" s="53" t="str">
        <f>IF(E42="","",E42)</f>
        <v/>
      </c>
      <c r="C42" s="53"/>
      <c r="D42" s="54" t="str">
        <f>IF(E42="","",IF(SUM(COUNTIF(領域1!E:E,E:E),COUNTIF(領域2!E:E,E:E),COUNTIF(領域3!E:E,E:E),COUNTIF($E$1:E42,E:E))&gt;1,"再掲",""))</f>
        <v/>
      </c>
      <c r="E42" s="70"/>
      <c r="F42" s="196" t="str">
        <f>IFERROR(VLOOKUP(E42,FileList_Src!A:C,3,FALSE),"")</f>
        <v/>
      </c>
      <c r="G42" s="264"/>
    </row>
    <row r="43" spans="1:7">
      <c r="A43" s="268"/>
      <c r="B43" s="53" t="s">
        <v>310</v>
      </c>
      <c r="C43" s="53"/>
      <c r="D43" s="54" t="str">
        <f>IF(E43="","",IF(SUM(COUNTIF(領域1!E:E,E:E),COUNTIF(領域2!E:E,E:E),COUNTIF(領域3!E:E,E:E),COUNTIF($E$1:E43,E:E))&gt;1,"再掲",""))</f>
        <v/>
      </c>
      <c r="E43" s="70"/>
      <c r="F43" s="196" t="str">
        <f>IFERROR(VLOOKUP(E43,FileList_Src!A:C,3,FALSE),"")</f>
        <v/>
      </c>
      <c r="G43" s="264"/>
    </row>
    <row r="44" spans="1:7">
      <c r="A44" s="268"/>
      <c r="B44" s="53" t="str">
        <f>IF(E44="","",E44)</f>
        <v/>
      </c>
      <c r="C44" s="53"/>
      <c r="D44" s="54" t="str">
        <f>IF(E44="","",IF(SUM(COUNTIF(領域1!E:E,E:E),COUNTIF(領域2!E:E,E:E),COUNTIF(領域3!E:E,E:E),COUNTIF($E$1:E44,E:E))&gt;1,"再掲",""))</f>
        <v/>
      </c>
      <c r="E44" s="70"/>
      <c r="F44" s="196" t="str">
        <f>IFERROR(VLOOKUP(E44,FileList_Src!A:C,3,FALSE),"")</f>
        <v/>
      </c>
      <c r="G44" s="264"/>
    </row>
    <row r="45" spans="1:7">
      <c r="A45" s="268"/>
      <c r="B45" s="53" t="s">
        <v>137</v>
      </c>
      <c r="C45" s="53"/>
      <c r="D45" s="54" t="str">
        <f>IF(E45="","",IF(SUM(COUNTIF(領域1!E:E,E:E),COUNTIF(領域2!E:E,E:E),COUNTIF(領域3!E:E,E:E),COUNTIF($E$1:E45,E:E))&gt;1,"再掲",""))</f>
        <v/>
      </c>
      <c r="E45" s="70"/>
      <c r="F45" s="196" t="str">
        <f>IFERROR(VLOOKUP(E45,FileList_Src!A:C,3,FALSE),"")</f>
        <v/>
      </c>
      <c r="G45" s="264"/>
    </row>
    <row r="46" spans="1:7">
      <c r="A46" s="268"/>
      <c r="B46" s="53" t="str">
        <f>IF(E46="","",E46)</f>
        <v/>
      </c>
      <c r="C46" s="53"/>
      <c r="D46" s="60" t="str">
        <f>IF(E46="","",IF(SUM(COUNTIF(領域1!E:E,E:E),COUNTIF(領域2!E:E,E:E),COUNTIF(領域3!E:E,E:E),COUNTIF($E$1:E46,E:E))&gt;1,"再掲",""))</f>
        <v/>
      </c>
      <c r="E46" s="70"/>
      <c r="F46" s="196" t="str">
        <f>IFERROR(VLOOKUP(E46,FileList_Src!A:C,3,FALSE),"")</f>
        <v/>
      </c>
      <c r="G46" s="264"/>
    </row>
    <row r="47" spans="1:7" ht="24">
      <c r="A47" s="269" t="s">
        <v>138</v>
      </c>
      <c r="B47" s="53" t="s">
        <v>139</v>
      </c>
      <c r="C47" s="53" t="s">
        <v>404</v>
      </c>
      <c r="D47" s="54" t="str">
        <f>IF(E47="","",IF(SUM(COUNTIF(領域1!E:E,E:E),COUNTIF(領域2!E:E,E:E),COUNTIF(領域3!E:E,E:E),COUNTIF($E$1:E47,E:E))&gt;1,"再掲",""))</f>
        <v/>
      </c>
      <c r="E47" s="70"/>
      <c r="F47" s="196" t="str">
        <f>IFERROR(VLOOKUP(E47,FileList_Src!A:C,3,FALSE),"")</f>
        <v/>
      </c>
      <c r="G47" s="264"/>
    </row>
    <row r="48" spans="1:7">
      <c r="A48" s="271"/>
      <c r="B48" s="53" t="str">
        <f>IF(E48="","",E48)</f>
        <v/>
      </c>
      <c r="C48" s="53"/>
      <c r="D48" s="54" t="str">
        <f>IF(E48="","",IF(SUM(COUNTIF(領域1!E:E,E:E),COUNTIF(領域2!E:E,E:E),COUNTIF(領域3!E:E,E:E),COUNTIF($E$1:E48,E:E))&gt;1,"再掲",""))</f>
        <v/>
      </c>
      <c r="E48" s="70"/>
      <c r="F48" s="196" t="str">
        <f>IFERROR(VLOOKUP(E48,FileList_Src!A:C,3,FALSE),"")</f>
        <v/>
      </c>
      <c r="G48" s="264"/>
    </row>
    <row r="49" spans="1:7">
      <c r="A49" s="269" t="s">
        <v>140</v>
      </c>
      <c r="B49" s="53" t="s">
        <v>141</v>
      </c>
      <c r="C49" s="53"/>
      <c r="D49" s="54" t="str">
        <f>IF(E49="","",IF(SUM(COUNTIF(領域1!E:E,E:E),COUNTIF(領域2!E:E,E:E),COUNTIF(領域3!E:E,E:E),COUNTIF($E$1:E49,E:E))&gt;1,"再掲",""))</f>
        <v/>
      </c>
      <c r="E49" s="70"/>
      <c r="F49" s="196" t="str">
        <f>IFERROR(VLOOKUP(E49,FileList_Src!A:C,3,FALSE),"")</f>
        <v/>
      </c>
      <c r="G49" s="264"/>
    </row>
    <row r="50" spans="1:7">
      <c r="A50" s="271"/>
      <c r="B50" s="53" t="str">
        <f>IF(E50="","",E50)</f>
        <v/>
      </c>
      <c r="C50" s="53"/>
      <c r="D50" s="67" t="str">
        <f>IF(E50="","",IF(SUM(COUNTIF(領域1!E:E,E:E),COUNTIF(領域2!E:E,E:E),COUNTIF(領域3!E:E,E:E),COUNTIF($E$1:E50,E:E))&gt;1,"再掲",""))</f>
        <v/>
      </c>
      <c r="E50" s="70"/>
      <c r="F50" s="196" t="str">
        <f>IFERROR(VLOOKUP(E50,FileList_Src!A:C,3,FALSE),"")</f>
        <v/>
      </c>
      <c r="G50" s="264"/>
    </row>
    <row r="51" spans="1:7">
      <c r="A51" s="271"/>
      <c r="B51" s="53" t="s">
        <v>374</v>
      </c>
      <c r="C51" s="53"/>
      <c r="D51" s="54" t="str">
        <f>IF(E51="","",IF(SUM(COUNTIF(領域1!E:E,E:E),COUNTIF(領域2!E:E,E:E),COUNTIF(領域3!E:E,E:E),COUNTIF($E$1:E51,E:E))&gt;1,"再掲",""))</f>
        <v/>
      </c>
      <c r="E51" s="70"/>
      <c r="F51" s="196" t="str">
        <f>IFERROR(VLOOKUP(E51,FileList_Src!A:C,3,FALSE),"")</f>
        <v/>
      </c>
      <c r="G51" s="264"/>
    </row>
    <row r="52" spans="1:7">
      <c r="A52" s="272"/>
      <c r="B52" s="53" t="str">
        <f>IF(E52="","",E52)</f>
        <v/>
      </c>
      <c r="C52" s="53"/>
      <c r="D52" s="54" t="str">
        <f>IF(E52="","",IF(SUM(COUNTIF(領域1!E:E,E:E),COUNTIF(領域2!E:E,E:E),COUNTIF(領域3!E:E,E:E),COUNTIF($E$1:E52,E:E))&gt;1,"再掲",""))</f>
        <v/>
      </c>
      <c r="E52" s="70"/>
      <c r="F52" s="196" t="str">
        <f>IFERROR(VLOOKUP(E52,FileList_Src!A:C,3,FALSE),"")</f>
        <v/>
      </c>
      <c r="G52" s="264"/>
    </row>
    <row r="53" spans="1:7" ht="24">
      <c r="A53" s="268" t="s">
        <v>142</v>
      </c>
      <c r="B53" s="53" t="s">
        <v>401</v>
      </c>
      <c r="C53" s="53"/>
      <c r="D53" s="54" t="str">
        <f>IF(E53="","",IF(SUM(COUNTIF(領域1!E:E,E:E),COUNTIF(領域2!E:E,E:E),COUNTIF(領域3!E:E,E:E),COUNTIF($E$1:E53,E:E))&gt;1,"再掲",""))</f>
        <v/>
      </c>
      <c r="E53" s="70"/>
      <c r="F53" s="196" t="str">
        <f>IFERROR(VLOOKUP(E53,FileList_Src!A:C,3,FALSE),"")</f>
        <v/>
      </c>
      <c r="G53" s="264"/>
    </row>
    <row r="54" spans="1:7">
      <c r="A54" s="268"/>
      <c r="B54" s="53" t="str">
        <f>IF(E54="","",E54)</f>
        <v/>
      </c>
      <c r="C54" s="53"/>
      <c r="D54" s="54" t="str">
        <f>IF(E54="","",IF(SUM(COUNTIF(領域1!E:E,E:E),COUNTIF(領域2!E:E,E:E),COUNTIF(領域3!E:E,E:E),COUNTIF($E$1:E54,E:E))&gt;1,"再掲",""))</f>
        <v/>
      </c>
      <c r="E54" s="70"/>
      <c r="F54" s="196" t="str">
        <f>IFERROR(VLOOKUP(E54,FileList_Src!A:C,3,FALSE),"")</f>
        <v/>
      </c>
      <c r="G54" s="264"/>
    </row>
    <row r="55" spans="1:7">
      <c r="A55" s="268"/>
      <c r="B55" s="53" t="s">
        <v>143</v>
      </c>
      <c r="C55" s="53"/>
      <c r="D55" s="54" t="str">
        <f>IF(E55="","",IF(SUM(COUNTIF(領域1!E:E,E:E),COUNTIF(領域2!E:E,E:E),COUNTIF(領域3!E:E,E:E),COUNTIF($E$1:E55,E:E))&gt;1,"再掲",""))</f>
        <v/>
      </c>
      <c r="E55" s="70"/>
      <c r="F55" s="196" t="str">
        <f>IFERROR(VLOOKUP(E55,FileList_Src!A:C,3,FALSE),"")</f>
        <v/>
      </c>
      <c r="G55" s="264"/>
    </row>
    <row r="56" spans="1:7">
      <c r="A56" s="268"/>
      <c r="B56" s="53" t="str">
        <f>IF(E56="","",E56)</f>
        <v/>
      </c>
      <c r="C56" s="53"/>
      <c r="D56" s="54" t="str">
        <f>IF(E56="","",IF(SUM(COUNTIF(領域1!E:E,E:E),COUNTIF(領域2!E:E,E:E),COUNTIF(領域3!E:E,E:E),COUNTIF($E$1:E56,E:E))&gt;1,"再掲",""))</f>
        <v/>
      </c>
      <c r="E56" s="70"/>
      <c r="F56" s="196" t="str">
        <f>IFERROR(VLOOKUP(E56,FileList_Src!A:C,3,FALSE),"")</f>
        <v/>
      </c>
      <c r="G56" s="264"/>
    </row>
    <row r="57" spans="1:7">
      <c r="A57" s="268" t="s">
        <v>144</v>
      </c>
      <c r="B57" s="53" t="s">
        <v>145</v>
      </c>
      <c r="C57" s="53"/>
      <c r="D57" s="54" t="str">
        <f>IF(E57="","",IF(SUM(COUNTIF(領域1!E:E,E:E),COUNTIF(領域2!E:E,E:E),COUNTIF(領域3!E:E,E:E),COUNTIF($E$1:E57,E:E))&gt;1,"再掲",""))</f>
        <v/>
      </c>
      <c r="E57" s="70"/>
      <c r="F57" s="196" t="str">
        <f>IFERROR(VLOOKUP(E57,FileList_Src!A:C,3,FALSE),"")</f>
        <v/>
      </c>
      <c r="G57" s="264"/>
    </row>
    <row r="58" spans="1:7">
      <c r="A58" s="268"/>
      <c r="B58" s="53" t="str">
        <f>IF(E58="","",E58)</f>
        <v/>
      </c>
      <c r="C58" s="53"/>
      <c r="D58" s="54" t="str">
        <f>IF(E58="","",IF(SUM(COUNTIF(領域1!E:E,E:E),COUNTIF(領域2!E:E,E:E),COUNTIF(領域3!E:E,E:E),COUNTIF($E$1:E58,E:E))&gt;1,"再掲",""))</f>
        <v/>
      </c>
      <c r="E58" s="70"/>
      <c r="F58" s="196" t="str">
        <f>IFERROR(VLOOKUP(E58,FileList_Src!A:C,3,FALSE),"")</f>
        <v/>
      </c>
      <c r="G58" s="264"/>
    </row>
    <row r="59" spans="1:7">
      <c r="A59" s="268"/>
      <c r="B59" s="53" t="s">
        <v>146</v>
      </c>
      <c r="C59" s="53"/>
      <c r="D59" s="54" t="str">
        <f>IF(E59="","",IF(SUM(COUNTIF(領域1!E:E,E:E),COUNTIF(領域2!E:E,E:E),COUNTIF(領域3!E:E,E:E),COUNTIF($E$1:E59,E:E))&gt;1,"再掲",""))</f>
        <v/>
      </c>
      <c r="E59" s="70"/>
      <c r="F59" s="196" t="str">
        <f>IFERROR(VLOOKUP(E59,FileList_Src!A:C,3,FALSE),"")</f>
        <v/>
      </c>
      <c r="G59" s="264"/>
    </row>
    <row r="60" spans="1:7">
      <c r="A60" s="268"/>
      <c r="B60" s="53" t="str">
        <f>IF(E60="","",E60)</f>
        <v/>
      </c>
      <c r="C60" s="53"/>
      <c r="D60" s="54" t="str">
        <f>IF(E60="","",IF(SUM(COUNTIF(領域1!E:E,E:E),COUNTIF(領域2!E:E,E:E),COUNTIF(領域3!E:E,E:E),COUNTIF($E$1:E60,E:E))&gt;1,"再掲",""))</f>
        <v/>
      </c>
      <c r="E60" s="70"/>
      <c r="F60" s="196" t="str">
        <f>IFERROR(VLOOKUP(E60,FileList_Src!A:C,3,FALSE),"")</f>
        <v/>
      </c>
      <c r="G60" s="264"/>
    </row>
    <row r="61" spans="1:7">
      <c r="A61" s="268"/>
      <c r="B61" s="53" t="s">
        <v>148</v>
      </c>
      <c r="C61" s="53"/>
      <c r="D61" s="54" t="str">
        <f>IF(E61="","",IF(SUM(COUNTIF(領域1!E:E,E:E),COUNTIF(領域2!E:E,E:E),COUNTIF(領域3!E:E,E:E),COUNTIF($E$1:E61,E:E))&gt;1,"再掲",""))</f>
        <v/>
      </c>
      <c r="E61" s="70"/>
      <c r="F61" s="196" t="str">
        <f>IFERROR(VLOOKUP(E61,FileList_Src!A:C,3,FALSE),"")</f>
        <v/>
      </c>
      <c r="G61" s="264"/>
    </row>
    <row r="62" spans="1:7">
      <c r="A62" s="268"/>
      <c r="B62" s="53" t="str">
        <f>IF(E62="","",E62)</f>
        <v/>
      </c>
      <c r="C62" s="53"/>
      <c r="D62" s="54" t="str">
        <f>IF(E62="","",IF(SUM(COUNTIF(領域1!E:E,E:E),COUNTIF(領域2!E:E,E:E),COUNTIF(領域3!E:E,E:E),COUNTIF($E$1:E62,E:E))&gt;1,"再掲",""))</f>
        <v/>
      </c>
      <c r="E62" s="70"/>
      <c r="F62" s="196" t="str">
        <f>IFERROR(VLOOKUP(E62,FileList_Src!A:C,3,FALSE),"")</f>
        <v/>
      </c>
      <c r="G62" s="264"/>
    </row>
    <row r="63" spans="1:7">
      <c r="A63" s="268"/>
      <c r="B63" s="53" t="s">
        <v>149</v>
      </c>
      <c r="C63" s="53"/>
      <c r="D63" s="54" t="str">
        <f>IF(E63="","",IF(SUM(COUNTIF(領域1!E:E,E:E),COUNTIF(領域2!E:E,E:E),COUNTIF(領域3!E:E,E:E),COUNTIF($E$1:E63,E:E))&gt;1,"再掲",""))</f>
        <v/>
      </c>
      <c r="E63" s="70"/>
      <c r="F63" s="196" t="str">
        <f>IFERROR(VLOOKUP(E63,FileList_Src!A:C,3,FALSE),"")</f>
        <v/>
      </c>
      <c r="G63" s="264"/>
    </row>
    <row r="64" spans="1:7">
      <c r="A64" s="268"/>
      <c r="B64" s="53" t="str">
        <f>IF(E64="","",E64)</f>
        <v/>
      </c>
      <c r="C64" s="53"/>
      <c r="D64" s="54" t="str">
        <f>IF(E64="","",IF(SUM(COUNTIF(領域1!E:E,E:E),COUNTIF(領域2!E:E,E:E),COUNTIF(領域3!E:E,E:E),COUNTIF($E$1:E64,E:E))&gt;1,"再掲",""))</f>
        <v/>
      </c>
      <c r="E64" s="70"/>
      <c r="F64" s="196" t="str">
        <f>IFERROR(VLOOKUP(E64,FileList_Src!A:C,3,FALSE),"")</f>
        <v/>
      </c>
      <c r="G64" s="264"/>
    </row>
    <row r="65" spans="1:7">
      <c r="A65" s="268"/>
      <c r="B65" s="53" t="s">
        <v>147</v>
      </c>
      <c r="C65" s="53"/>
      <c r="D65" s="191" t="str">
        <f>IF(E65="","",IF(SUM(COUNTIF(領域1!E:E,E:E),COUNTIF(領域2!E:E,E:E),COUNTIF(領域3!E:E,E:E),COUNTIF($E$1:E65,E:E))&gt;1,"再掲",""))</f>
        <v/>
      </c>
      <c r="E65" s="70"/>
      <c r="F65" s="196" t="str">
        <f>IFERROR(VLOOKUP(E65,FileList_Src!A:C,3,FALSE),"")</f>
        <v/>
      </c>
      <c r="G65" s="264"/>
    </row>
    <row r="66" spans="1:7">
      <c r="A66" s="268"/>
      <c r="B66" s="53" t="str">
        <f>IF(E66="","",E66)</f>
        <v/>
      </c>
      <c r="C66" s="53"/>
      <c r="D66" s="54" t="str">
        <f>IF(E66="","",IF(SUM(COUNTIF(領域1!E:E,E:E),COUNTIF(領域2!E:E,E:E),COUNTIF(領域3!E:E,E:E),COUNTIF($E$1:E66,E:E))&gt;1,"再掲",""))</f>
        <v/>
      </c>
      <c r="E66" s="70"/>
      <c r="F66" s="196" t="str">
        <f>IFERROR(VLOOKUP(E66,FileList_Src!A:C,3,FALSE),"")</f>
        <v/>
      </c>
      <c r="G66" s="264"/>
    </row>
    <row r="67" spans="1:7" ht="24">
      <c r="A67" s="268"/>
      <c r="B67" s="53" t="s">
        <v>150</v>
      </c>
      <c r="C67" s="53"/>
      <c r="D67" s="54" t="str">
        <f>IF(E67="","",IF(SUM(COUNTIF(領域1!E:E,E:E),COUNTIF(領域2!E:E,E:E),COUNTIF(領域3!E:E,E:E),COUNTIF($E$1:E67,E:E))&gt;1,"再掲",""))</f>
        <v/>
      </c>
      <c r="E67" s="70"/>
      <c r="F67" s="196" t="str">
        <f>IFERROR(VLOOKUP(E67,FileList_Src!A:C,3,FALSE),"")</f>
        <v/>
      </c>
      <c r="G67" s="264"/>
    </row>
    <row r="68" spans="1:7">
      <c r="A68" s="268"/>
      <c r="B68" s="53" t="str">
        <f>IF(E68="","",E68)</f>
        <v/>
      </c>
      <c r="C68" s="53"/>
      <c r="D68" s="54" t="str">
        <f>IF(E68="","",IF(SUM(COUNTIF(領域1!E:E,E:E),COUNTIF(領域2!E:E,E:E),COUNTIF(領域3!E:E,E:E),COUNTIF($E$1:E68,E:E))&gt;1,"再掲",""))</f>
        <v/>
      </c>
      <c r="E68" s="70"/>
      <c r="F68" s="196" t="str">
        <f>IFERROR(VLOOKUP(E68,FileList_Src!A:C,3,FALSE),"")</f>
        <v/>
      </c>
      <c r="G68" s="264"/>
    </row>
    <row r="69" spans="1:7">
      <c r="A69" s="268"/>
      <c r="B69" s="53" t="s">
        <v>151</v>
      </c>
      <c r="C69" s="53"/>
      <c r="D69" s="54" t="str">
        <f>IF(E69="","",IF(SUM(COUNTIF(領域1!E:E,E:E),COUNTIF(領域2!E:E,E:E),COUNTIF(領域3!E:E,E:E),COUNTIF($E$1:E69,E:E))&gt;1,"再掲",""))</f>
        <v/>
      </c>
      <c r="E69" s="70"/>
      <c r="F69" s="196" t="str">
        <f>IFERROR(VLOOKUP(E69,FileList_Src!A:C,3,FALSE),"")</f>
        <v/>
      </c>
      <c r="G69" s="264"/>
    </row>
    <row r="70" spans="1:7">
      <c r="A70" s="270"/>
      <c r="B70" s="53" t="str">
        <f>IF(E70="","",E70)</f>
        <v/>
      </c>
      <c r="C70" s="61"/>
      <c r="D70" s="188" t="str">
        <f>IF(E70="","",IF(SUM(COUNTIF(領域1!E:E,E:E),COUNTIF(領域2!E:E,E:E),COUNTIF(領域3!E:E,E:E),COUNTIF($E$1:E70,E:E))&gt;1,"再掲",""))</f>
        <v/>
      </c>
      <c r="E70" s="70"/>
      <c r="F70" s="196" t="str">
        <f>IFERROR(VLOOKUP(E70,FileList_Src!A:C,3,FALSE),"")</f>
        <v/>
      </c>
      <c r="G70" s="264"/>
    </row>
    <row r="71" spans="1:7">
      <c r="A71" s="243" t="s">
        <v>330</v>
      </c>
      <c r="B71" s="244"/>
      <c r="C71" s="244"/>
      <c r="D71" s="245"/>
      <c r="E71" s="55"/>
      <c r="F71" s="56" t="str">
        <f>IFERROR(VLOOKUP(E71,FileList_Src!A:C,3,FALSE),"")</f>
        <v/>
      </c>
      <c r="G71" s="264"/>
    </row>
    <row r="72" spans="1:7">
      <c r="A72" s="246" t="s">
        <v>402</v>
      </c>
      <c r="B72" s="247"/>
      <c r="C72" s="247"/>
      <c r="D72" s="217"/>
      <c r="E72" s="55"/>
      <c r="F72" s="56" t="str">
        <f>IFERROR(VLOOKUP(E72,FileList_Src!A:C,3,FALSE),"")</f>
        <v/>
      </c>
      <c r="G72" s="264"/>
    </row>
    <row r="73" spans="1:7">
      <c r="A73" s="246" t="s">
        <v>402</v>
      </c>
      <c r="B73" s="247"/>
      <c r="C73" s="247"/>
      <c r="D73" s="217"/>
      <c r="E73" s="55"/>
      <c r="F73" s="56" t="str">
        <f>IFERROR(VLOOKUP(E73,FileList_Src!A:C,3,FALSE),"")</f>
        <v/>
      </c>
      <c r="G73" s="264"/>
    </row>
    <row r="74" spans="1:7" ht="13.5" customHeight="1">
      <c r="A74" s="229" t="s">
        <v>28</v>
      </c>
      <c r="B74" s="230"/>
      <c r="C74" s="230"/>
      <c r="D74" s="231"/>
      <c r="E74" s="55"/>
      <c r="F74" s="56" t="str">
        <f>IFERROR(VLOOKUP(E74,FileList_Src!A:C,3,FALSE),"")</f>
        <v/>
      </c>
      <c r="G74" s="264"/>
    </row>
    <row r="75" spans="1:7">
      <c r="A75" s="63" t="s">
        <v>84</v>
      </c>
      <c r="B75" s="189"/>
      <c r="C75" s="64"/>
      <c r="D75" s="65"/>
      <c r="E75" s="55"/>
      <c r="F75" s="56" t="str">
        <f>IFERROR(VLOOKUP(E75,FileList_Src!A:C,3,FALSE),"")</f>
        <v/>
      </c>
      <c r="G75" s="264"/>
    </row>
    <row r="76" spans="1:7">
      <c r="A76" s="229" t="s">
        <v>392</v>
      </c>
      <c r="B76" s="230"/>
      <c r="C76" s="230"/>
      <c r="D76" s="231"/>
      <c r="E76" s="55"/>
      <c r="F76" s="56" t="str">
        <f>IFERROR(VLOOKUP(E76,FileList_Src!A:C,3,FALSE),"")</f>
        <v/>
      </c>
      <c r="G76" s="264"/>
    </row>
    <row r="77" spans="1:7">
      <c r="A77" s="246" t="s">
        <v>402</v>
      </c>
      <c r="B77" s="247"/>
      <c r="C77" s="247"/>
      <c r="D77" s="217"/>
      <c r="E77" s="55"/>
      <c r="F77" s="56" t="str">
        <f>IFERROR(VLOOKUP(E77,FileList_Src!A:C,3,FALSE),"")</f>
        <v/>
      </c>
      <c r="G77" s="264"/>
    </row>
    <row r="78" spans="1:7">
      <c r="A78" s="235" t="s">
        <v>399</v>
      </c>
      <c r="B78" s="118" t="str">
        <f>IF(E78="","",E78)</f>
        <v/>
      </c>
      <c r="C78" s="187"/>
      <c r="D78" s="54" t="str">
        <f>IF(E78="","",IF(SUM(COUNTIF(領域1!E:E,E:E),COUNTIF(領域2!E:E,E:E),COUNTIF(領域3!E:E,E:E),COUNTIF($E$1:E78,E:E))&gt;1,"再掲",""))</f>
        <v/>
      </c>
      <c r="E78" s="55"/>
      <c r="F78" s="56" t="str">
        <f>IFERROR(VLOOKUP(E78,FileList_Src!A:C,3,FALSE),"")</f>
        <v/>
      </c>
      <c r="G78" s="264"/>
    </row>
    <row r="79" spans="1:7">
      <c r="A79" s="236"/>
      <c r="B79" s="181" t="str">
        <f>IF(E79="","",E79)</f>
        <v/>
      </c>
      <c r="C79" s="179"/>
      <c r="D79" s="54" t="str">
        <f>IF(E79="","",IF(SUM(COUNTIF(領域1!E:E,E:E),COUNTIF(領域2!E:E,E:E),COUNTIF(領域3!E:E,E:E),COUNTIF($E$1:E79,E:E))&gt;1,"再掲",""))</f>
        <v/>
      </c>
      <c r="E79" s="55"/>
      <c r="F79" s="56" t="str">
        <f>IFERROR(VLOOKUP(E79,FileList_Src!A:C,3,FALSE),"")</f>
        <v/>
      </c>
      <c r="G79" s="264"/>
    </row>
    <row r="80" spans="1:7" ht="13.5" customHeight="1">
      <c r="A80" s="229" t="s">
        <v>393</v>
      </c>
      <c r="B80" s="230"/>
      <c r="C80" s="230"/>
      <c r="D80" s="231"/>
      <c r="E80" s="55"/>
      <c r="F80" s="56" t="str">
        <f>IFERROR(VLOOKUP(E80,FileList_Src!A:C,3,FALSE),"")</f>
        <v/>
      </c>
      <c r="G80" s="264"/>
    </row>
    <row r="81" spans="1:7">
      <c r="A81" s="246" t="s">
        <v>402</v>
      </c>
      <c r="B81" s="247"/>
      <c r="C81" s="247"/>
      <c r="D81" s="217"/>
      <c r="E81" s="55"/>
      <c r="F81" s="56" t="str">
        <f>IFERROR(VLOOKUP(E81,FileList_Src!A:C,3,FALSE),"")</f>
        <v/>
      </c>
      <c r="G81" s="264"/>
    </row>
    <row r="82" spans="1:7">
      <c r="B82" s="192" t="s">
        <v>30</v>
      </c>
      <c r="C82" s="193" t="s">
        <v>31</v>
      </c>
      <c r="D82" s="73"/>
    </row>
  </sheetData>
  <mergeCells count="32">
    <mergeCell ref="A23:C23"/>
    <mergeCell ref="A24:C24"/>
    <mergeCell ref="A28:C28"/>
    <mergeCell ref="A32:C32"/>
    <mergeCell ref="A4:C4"/>
    <mergeCell ref="A6:A11"/>
    <mergeCell ref="A14:A15"/>
    <mergeCell ref="A12:A13"/>
    <mergeCell ref="A20:A21"/>
    <mergeCell ref="A18:A19"/>
    <mergeCell ref="A16:A17"/>
    <mergeCell ref="G5:G81"/>
    <mergeCell ref="A33:C33"/>
    <mergeCell ref="A35:A46"/>
    <mergeCell ref="A57:A70"/>
    <mergeCell ref="A53:A56"/>
    <mergeCell ref="A22:D22"/>
    <mergeCell ref="A25:D25"/>
    <mergeCell ref="A27:D27"/>
    <mergeCell ref="A47:A48"/>
    <mergeCell ref="A49:A52"/>
    <mergeCell ref="A29:A30"/>
    <mergeCell ref="A31:D31"/>
    <mergeCell ref="A74:D74"/>
    <mergeCell ref="A76:D76"/>
    <mergeCell ref="A80:D80"/>
    <mergeCell ref="A71:D71"/>
    <mergeCell ref="A78:A79"/>
    <mergeCell ref="A73:C73"/>
    <mergeCell ref="A77:C77"/>
    <mergeCell ref="A81:C81"/>
    <mergeCell ref="A72:C72"/>
  </mergeCells>
  <phoneticPr fontId="20"/>
  <conditionalFormatting sqref="A1:C12">
    <cfRule type="containsText" dxfId="78" priority="38" operator="containsText" text="（リストから選択してください）">
      <formula>NOT(ISERROR(SEARCH("（リストから選択してください）",A1)))</formula>
    </cfRule>
  </conditionalFormatting>
  <conditionalFormatting sqref="A22:C29">
    <cfRule type="containsText" dxfId="77" priority="6" operator="containsText" text="（リストから選択してください）">
      <formula>NOT(ISERROR(SEARCH("（リストから選択してください）",A22)))</formula>
    </cfRule>
  </conditionalFormatting>
  <conditionalFormatting sqref="A31:C47">
    <cfRule type="containsText" dxfId="76" priority="5" operator="containsText" text="（リストから選択してください）">
      <formula>NOT(ISERROR(SEARCH("（リストから選択してください）",A31)))</formula>
    </cfRule>
  </conditionalFormatting>
  <conditionalFormatting sqref="A57:C78">
    <cfRule type="containsText" dxfId="75" priority="2" operator="containsText" text="（リストから選択してください）">
      <formula>NOT(ISERROR(SEARCH("（リストから選択してください）",A57)))</formula>
    </cfRule>
  </conditionalFormatting>
  <conditionalFormatting sqref="A80:C1048576">
    <cfRule type="containsText" dxfId="74" priority="1" operator="containsText" text="（リストから選択してください）">
      <formula>NOT(ISERROR(SEARCH("（リストから選択してください）",A80)))</formula>
    </cfRule>
  </conditionalFormatting>
  <conditionalFormatting sqref="B13:C13 A14:C16 B17:C17 A18:C18 B19:C19 A20:C20 B21:C21 B48:C48 A49:C50 B51:C52 A53:C55 B56:C56">
    <cfRule type="containsText" dxfId="73" priority="40" operator="containsText" text="（リストから選択してください）">
      <formula>NOT(ISERROR(SEARCH("（リストから選択してください）",A13)))</formula>
    </cfRule>
  </conditionalFormatting>
  <conditionalFormatting sqref="B30:C30">
    <cfRule type="containsText" dxfId="72" priority="16" operator="containsText" text="（リストから選択してください）">
      <formula>NOT(ISERROR(SEARCH("（リストから選択してください）",B30)))</formula>
    </cfRule>
  </conditionalFormatting>
  <conditionalFormatting sqref="B79:C79">
    <cfRule type="containsText" dxfId="71" priority="12" operator="containsText" text="（リストから選択してください）">
      <formula>NOT(ISERROR(SEARCH("（リストから選択してください）",B79)))</formula>
    </cfRule>
  </conditionalFormatting>
  <dataValidations count="2">
    <dataValidation type="textLength" operator="lessThanOrEqual" allowBlank="1" showInputMessage="1" showErrorMessage="1" error="80文字以内（２行程度）にしてください。" sqref="D37 D39 D6:D14 D34 D66:D69 D61:D64 B6:B21 B35:B70 D26 D29:D30 D47:D48 B29:B30 B78:B79 D75 D78:D79" xr:uid="{00000000-0002-0000-0800-000000000000}">
      <formula1>80</formula1>
    </dataValidation>
    <dataValidation type="list" allowBlank="1" showInputMessage="1" showErrorMessage="1" sqref="A26 A75" xr:uid="{00000000-0002-0000-0800-000001000000}">
      <formula1>"（リストから選択してください）,　■　当該基準を満たす,　■　当該基準を満たさない"</formula1>
    </dataValidation>
  </dataValidations>
  <printOptions horizontalCentered="1"/>
  <pageMargins left="0.19685039370078741" right="0.19685039370078741" top="0.19685039370078741" bottom="0.19685039370078741" header="0.51181102362204722" footer="0.11811023622047245"/>
  <pageSetup paperSize="9" fitToHeight="0" orientation="landscape" r:id="rId1"/>
  <headerFooter>
    <oddFooter>&amp;C&amp;"ＭＳ 明朝,標準"&amp;10&amp;P</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2" operator="containsText" id="{E09526FB-E56C-4D16-A537-5EA560695370}">
            <xm:f>NOT(ISERROR(SEARCH("＊ファイル一覧に資料なし",E6)))</xm:f>
            <xm:f>"＊ファイル一覧に資料なし"</xm:f>
            <x14:dxf>
              <font>
                <color rgb="FFFFFF00"/>
              </font>
            </x14:dxf>
          </x14:cfRule>
          <xm:sqref>E6:E81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bc63e92f-0972-4ce4-8626-fe53d220d9fd">
      <UserInfo>
        <DisplayName/>
        <AccountId xsi:nil="true"/>
        <AccountType/>
      </UserInfo>
    </SharedWithUsers>
    <lcf76f155ced4ddcb4097134ff3c332f xmlns="0413b4fc-1cdd-45a2-ab4b-5f41a333adad">
      <Terms xmlns="http://schemas.microsoft.com/office/infopath/2007/PartnerControls"/>
    </lcf76f155ced4ddcb4097134ff3c332f>
    <TaxCatchAll xmlns="bc63e92f-0972-4ce4-8626-fe53d220d9f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376408A14A0DE4480FA89251C0E34FE" ma:contentTypeVersion="15" ma:contentTypeDescription="新しいドキュメントを作成します。" ma:contentTypeScope="" ma:versionID="6465ef1b77db9cc0a513fdb344d7d378">
  <xsd:schema xmlns:xsd="http://www.w3.org/2001/XMLSchema" xmlns:xs="http://www.w3.org/2001/XMLSchema" xmlns:p="http://schemas.microsoft.com/office/2006/metadata/properties" xmlns:ns2="0413b4fc-1cdd-45a2-ab4b-5f41a333adad" xmlns:ns3="bc63e92f-0972-4ce4-8626-fe53d220d9fd" targetNamespace="http://schemas.microsoft.com/office/2006/metadata/properties" ma:root="true" ma:fieldsID="b7ef876894ae12669e5fa0dac2a24359" ns2:_="" ns3:_="">
    <xsd:import namespace="0413b4fc-1cdd-45a2-ab4b-5f41a333adad"/>
    <xsd:import namespace="bc63e92f-0972-4ce4-8626-fe53d220d9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LengthInSeconds" minOccurs="0"/>
                <xsd:element ref="ns3:SharedWithUsers" minOccurs="0"/>
                <xsd:element ref="ns3:SharedWithDetail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3b4fc-1cdd-45a2-ab4b-5f41a333adad"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f66a2594-d9a7-4393-a832-a07e35a1954b"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63e92f-0972-4ce4-8626-fe53d220d9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9d405d-d866-467d-a374-f2a841d47b67}" ma:internalName="TaxCatchAll" ma:showField="CatchAllData" ma:web="bc63e92f-0972-4ce4-8626-fe53d220d9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11E9DDF-6FF5-4CEB-AD2A-13CBA8BB8DF4}">
  <ds:schemaRefs>
    <ds:schemaRef ds:uri="http://schemas.openxmlformats.org/package/2006/metadata/core-properties"/>
    <ds:schemaRef ds:uri="0413b4fc-1cdd-45a2-ab4b-5f41a333adad"/>
    <ds:schemaRef ds:uri="http://schemas.microsoft.com/office/infopath/2007/PartnerControls"/>
    <ds:schemaRef ds:uri="http://purl.org/dc/elements/1.1/"/>
    <ds:schemaRef ds:uri="http://purl.org/dc/terms/"/>
    <ds:schemaRef ds:uri="http://schemas.microsoft.com/office/2006/documentManagement/types"/>
    <ds:schemaRef ds:uri="http://schemas.microsoft.com/office/2006/metadata/properties"/>
    <ds:schemaRef ds:uri="bc63e92f-0972-4ce4-8626-fe53d220d9fd"/>
    <ds:schemaRef ds:uri="http://purl.org/dc/dcmitype/"/>
    <ds:schemaRef ds:uri="http://www.w3.org/XML/1998/namespace"/>
  </ds:schemaRefs>
</ds:datastoreItem>
</file>

<file path=customXml/itemProps2.xml><?xml version="1.0" encoding="utf-8"?>
<ds:datastoreItem xmlns:ds="http://schemas.openxmlformats.org/officeDocument/2006/customXml" ds:itemID="{FEC6046E-45B1-4038-832A-8F37D6E041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13b4fc-1cdd-45a2-ab4b-5f41a333adad"/>
    <ds:schemaRef ds:uri="bc63e92f-0972-4ce4-8626-fe53d220d9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5FA9F0C-C862-437E-B860-EAE3286C89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Normal</Template>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22</vt:i4>
      </vt:variant>
    </vt:vector>
  </HeadingPairs>
  <TitlesOfParts>
    <vt:vector size="36" baseType="lpstr">
      <vt:lpstr>記載例</vt:lpstr>
      <vt:lpstr>FileList_Src</vt:lpstr>
      <vt:lpstr>表紙</vt:lpstr>
      <vt:lpstr>目次</vt:lpstr>
      <vt:lpstr>大学の現況、目的及び特徴</vt:lpstr>
      <vt:lpstr>領域1</vt:lpstr>
      <vt:lpstr>領域2</vt:lpstr>
      <vt:lpstr>領域3</vt:lpstr>
      <vt:lpstr>領域4</vt:lpstr>
      <vt:lpstr>領域5</vt:lpstr>
      <vt:lpstr>領域6(総括表)</vt:lpstr>
      <vt:lpstr>領域6(様式)</vt:lpstr>
      <vt:lpstr>領域6(弾力的措置・ 第三者評価)</vt:lpstr>
      <vt:lpstr>領域６総括表入力リスト</vt:lpstr>
      <vt:lpstr>記載例!Print_Area</vt:lpstr>
      <vt:lpstr>'大学の現況、目的及び特徴'!Print_Area</vt:lpstr>
      <vt:lpstr>表紙!Print_Area</vt:lpstr>
      <vt:lpstr>目次!Print_Area</vt:lpstr>
      <vt:lpstr>領域1!Print_Area</vt:lpstr>
      <vt:lpstr>領域2!Print_Area</vt:lpstr>
      <vt:lpstr>領域3!Print_Area</vt:lpstr>
      <vt:lpstr>領域4!Print_Area</vt:lpstr>
      <vt:lpstr>領域5!Print_Area</vt:lpstr>
      <vt:lpstr>'領域6(総括表)'!Print_Area</vt:lpstr>
      <vt:lpstr>'領域6(弾力的措置・ 第三者評価)'!Print_Area</vt:lpstr>
      <vt:lpstr>'領域6(様式)'!Print_Area</vt:lpstr>
      <vt:lpstr>記載例!Print_Titles</vt:lpstr>
      <vt:lpstr>'大学の現況、目的及び特徴'!Print_Titles</vt:lpstr>
      <vt:lpstr>目次!Print_Titles</vt:lpstr>
      <vt:lpstr>領域1!Print_Titles</vt:lpstr>
      <vt:lpstr>領域2!Print_Titles</vt:lpstr>
      <vt:lpstr>領域3!Print_Titles</vt:lpstr>
      <vt:lpstr>領域4!Print_Titles</vt:lpstr>
      <vt:lpstr>領域5!Print_Titles</vt:lpstr>
      <vt:lpstr>'領域6(弾力的措置・ 第三者評価)'!Print_Titles</vt:lpstr>
      <vt:lpstr>'領域6(様式)'!Print_Titles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2023-03-29T08:24:12Z</dcterms:created>
  <dcterms:modified xsi:type="dcterms:W3CDTF">2025-03-19T02:19:35Z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0x0101005376408A14A0DE4480FA89251C0E34FE</vt:lpwstr>
  </property>
  <property fmtid="{D5CDD505-2E9C-101B-9397-08002B2CF9AE}" pid="3" name="MediaServiceImageTags">
    <vt:lpwstr/>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Order">
    <vt:r8>1646100</vt:r8>
  </property>
</Properties>
</file>