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filterPrivacy="1" codeName="ThisWorkbook"/>
  <xr:revisionPtr revIDLastSave="0" documentId="13_ncr:1_{5C797D3B-38F3-4AA0-BFDC-13A3020DAF0E}" xr6:coauthVersionLast="47" xr6:coauthVersionMax="47" xr10:uidLastSave="{00000000-0000-0000-0000-000000000000}"/>
  <bookViews>
    <workbookView xWindow="-120" yWindow="-120" windowWidth="29040" windowHeight="15840" tabRatio="838" activeTab="2" xr2:uid="{00000000-000D-0000-FFFF-FFFF00000000}"/>
  </bookViews>
  <sheets>
    <sheet name="記載例" sheetId="36" r:id="rId1"/>
    <sheet name="FileList_Src" sheetId="3" r:id="rId2"/>
    <sheet name="表紙" sheetId="4" r:id="rId3"/>
    <sheet name="目次" sheetId="5" r:id="rId4"/>
    <sheet name="大学の現況、目的及び特徴" sheetId="16" r:id="rId5"/>
    <sheet name="領域1" sheetId="2" r:id="rId6"/>
    <sheet name="領域2" sheetId="7" r:id="rId7"/>
    <sheet name="領域3" sheetId="12" r:id="rId8"/>
    <sheet name="領域4" sheetId="21" r:id="rId9"/>
    <sheet name="領域5" sheetId="22" r:id="rId10"/>
    <sheet name="領域6(総括表)" sheetId="37" r:id="rId11"/>
    <sheet name="領域6(様式)" sheetId="38" r:id="rId12"/>
    <sheet name="領域6(第三者)" sheetId="18" r:id="rId13"/>
    <sheet name="領域６総括表入力リスト" sheetId="39" state="hidden" r:id="rId14"/>
  </sheets>
  <definedNames>
    <definedName name="_xlnm._FilterDatabase" localSheetId="0" hidden="1">記載例!$A$3:$C$21</definedName>
    <definedName name="_xlnm.Print_Area" localSheetId="0">記載例!$A$1:$D$39</definedName>
    <definedName name="_xlnm.Print_Area" localSheetId="4">'大学の現況、目的及び特徴'!$A$1:$N$25</definedName>
    <definedName name="_xlnm.Print_Area" localSheetId="2">表紙!$A$1:$M$25</definedName>
    <definedName name="_xlnm.Print_Area" localSheetId="3">目次!$A$1:$BE$71</definedName>
    <definedName name="_xlnm.Print_Area" localSheetId="5">領域1!$A$1:$D$82</definedName>
    <definedName name="_xlnm.Print_Area" localSheetId="6">領域2!$A$1:$D$180</definedName>
    <definedName name="_xlnm.Print_Area" localSheetId="7">領域3!$A$1:$D$155</definedName>
    <definedName name="_xlnm.Print_Area" localSheetId="8">領域4!$A$1:$D$88</definedName>
    <definedName name="_xlnm.Print_Area" localSheetId="9">領域5!$A$1:$D$69</definedName>
    <definedName name="_xlnm.Print_Area" localSheetId="10">'領域6(総括表)'!$A$3:$K$54</definedName>
    <definedName name="_xlnm.Print_Area" localSheetId="12">'領域6(第三者)'!$A$1:$D$85</definedName>
    <definedName name="_xlnm.Print_Area" localSheetId="11">'領域6(様式)'!$A$1:$D$290</definedName>
    <definedName name="_xlnm.Print_Titles" localSheetId="0">記載例!$1:$2</definedName>
    <definedName name="_xlnm.Print_Titles" localSheetId="4">'大学の現況、目的及び特徴'!$1:$1</definedName>
    <definedName name="_xlnm.Print_Titles" localSheetId="3">目次!$1:$2</definedName>
    <definedName name="_xlnm.Print_Titles" localSheetId="5">領域1!$1:$2</definedName>
    <definedName name="_xlnm.Print_Titles" localSheetId="6">領域2!$1:$2</definedName>
    <definedName name="_xlnm.Print_Titles" localSheetId="7">領域3!$1:$2</definedName>
    <definedName name="_xlnm.Print_Titles" localSheetId="8">領域4!$1:$2</definedName>
    <definedName name="_xlnm.Print_Titles" localSheetId="9">領域5!$1:$2</definedName>
    <definedName name="_xlnm.Print_Titles" localSheetId="12">'領域6(第三者)'!$1:$2</definedName>
    <definedName name="_xlnm.Print_Titles" localSheetId="11">'領域6(様式)'!$1:$2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9" i="12" l="1"/>
  <c r="F88" i="12"/>
  <c r="D89" i="12"/>
  <c r="F87" i="12"/>
  <c r="D88" i="12"/>
  <c r="B88" i="12"/>
  <c r="B84" i="7"/>
  <c r="F149" i="7"/>
  <c r="D149" i="7"/>
  <c r="B149" i="7"/>
  <c r="F148" i="7"/>
  <c r="D148" i="7"/>
  <c r="F161" i="7"/>
  <c r="D161" i="7"/>
  <c r="B161" i="7"/>
  <c r="F160" i="7"/>
  <c r="D160" i="7"/>
  <c r="F53" i="38"/>
  <c r="F8" i="21"/>
  <c r="F9" i="21"/>
  <c r="F10" i="21"/>
  <c r="F11" i="21"/>
  <c r="F12" i="21"/>
  <c r="F13" i="21"/>
  <c r="F14" i="21"/>
  <c r="D9" i="21"/>
  <c r="D10" i="21"/>
  <c r="D11" i="21"/>
  <c r="D8" i="21"/>
  <c r="B53" i="38"/>
  <c r="B10" i="21"/>
  <c r="B12" i="21"/>
  <c r="D12" i="21"/>
  <c r="B32" i="2"/>
  <c r="F32" i="2"/>
  <c r="F33" i="2"/>
  <c r="D32" i="2"/>
  <c r="D33" i="2"/>
  <c r="D34" i="2"/>
  <c r="F52" i="38"/>
  <c r="D52" i="38"/>
  <c r="F64" i="12"/>
  <c r="D64" i="12"/>
  <c r="F162" i="7"/>
  <c r="F163" i="7"/>
  <c r="F164" i="7"/>
  <c r="F165" i="7"/>
  <c r="F166" i="7"/>
  <c r="D162" i="7"/>
  <c r="D163" i="7"/>
  <c r="D164" i="7"/>
  <c r="D165" i="7"/>
  <c r="D166" i="7"/>
  <c r="D54" i="38"/>
  <c r="D55" i="38"/>
  <c r="D53" i="38"/>
  <c r="F13" i="2"/>
  <c r="D13" i="2"/>
  <c r="B13" i="2"/>
  <c r="F12" i="2"/>
  <c r="D12" i="2"/>
  <c r="F84" i="7"/>
  <c r="D84" i="7"/>
  <c r="B75" i="18"/>
  <c r="B73" i="18"/>
  <c r="B176" i="38"/>
  <c r="B59" i="21"/>
  <c r="B69" i="12"/>
  <c r="B67" i="12"/>
  <c r="B41" i="12"/>
  <c r="B39" i="12"/>
  <c r="B11" i="2"/>
  <c r="F84" i="18"/>
  <c r="F85" i="18"/>
  <c r="F12" i="18"/>
  <c r="F13" i="18"/>
  <c r="F14" i="18"/>
  <c r="F15" i="18"/>
  <c r="F16" i="18"/>
  <c r="F17" i="18"/>
  <c r="F18" i="18"/>
  <c r="F19" i="18"/>
  <c r="F20" i="18"/>
  <c r="F21" i="18"/>
  <c r="F22" i="18"/>
  <c r="F23" i="18"/>
  <c r="F24" i="18"/>
  <c r="F25" i="18"/>
  <c r="F26" i="18"/>
  <c r="F27" i="18"/>
  <c r="F28" i="18"/>
  <c r="F29" i="18"/>
  <c r="F30" i="18"/>
  <c r="F31" i="18"/>
  <c r="F32" i="18"/>
  <c r="F33" i="18"/>
  <c r="F34" i="18"/>
  <c r="F35" i="18"/>
  <c r="F36" i="18"/>
  <c r="F37" i="18"/>
  <c r="F38" i="18"/>
  <c r="F39" i="18"/>
  <c r="F40" i="18"/>
  <c r="F41" i="18"/>
  <c r="F42" i="18"/>
  <c r="F43" i="18"/>
  <c r="F44" i="18"/>
  <c r="F45" i="18"/>
  <c r="F46" i="18"/>
  <c r="F47" i="18"/>
  <c r="F48" i="18"/>
  <c r="F49" i="18"/>
  <c r="F50" i="18"/>
  <c r="F51" i="18"/>
  <c r="F52" i="18"/>
  <c r="F53" i="18"/>
  <c r="F54" i="18"/>
  <c r="F55" i="18"/>
  <c r="F56" i="18"/>
  <c r="F57" i="18"/>
  <c r="F58" i="18"/>
  <c r="F59" i="18"/>
  <c r="F60" i="18"/>
  <c r="F61" i="18"/>
  <c r="F62" i="18"/>
  <c r="F63" i="18"/>
  <c r="F64" i="18"/>
  <c r="F65" i="18"/>
  <c r="F66" i="18"/>
  <c r="F67" i="18"/>
  <c r="F68" i="18"/>
  <c r="F69" i="18"/>
  <c r="F70" i="18"/>
  <c r="F71" i="18"/>
  <c r="F72" i="18"/>
  <c r="F73" i="18"/>
  <c r="F74" i="18"/>
  <c r="F75" i="18"/>
  <c r="F76" i="18"/>
  <c r="F77" i="18"/>
  <c r="F78" i="18"/>
  <c r="F79" i="18"/>
  <c r="F80" i="18"/>
  <c r="F11" i="18"/>
  <c r="D176" i="38"/>
  <c r="D175" i="38"/>
  <c r="F177" i="38"/>
  <c r="F178" i="38"/>
  <c r="F179" i="38"/>
  <c r="F180" i="38"/>
  <c r="F181" i="38"/>
  <c r="F182" i="38"/>
  <c r="F183" i="38"/>
  <c r="F184" i="38"/>
  <c r="F185" i="38"/>
  <c r="F186" i="38"/>
  <c r="F187" i="38"/>
  <c r="F188" i="38"/>
  <c r="F189" i="38"/>
  <c r="F190" i="38"/>
  <c r="F191" i="38"/>
  <c r="F192" i="38"/>
  <c r="F193" i="38"/>
  <c r="F194" i="38"/>
  <c r="F195" i="38"/>
  <c r="F196" i="38"/>
  <c r="F197" i="38"/>
  <c r="F198" i="38"/>
  <c r="F199" i="38"/>
  <c r="F200" i="38"/>
  <c r="F201" i="38"/>
  <c r="F202" i="38"/>
  <c r="F203" i="38"/>
  <c r="F204" i="38"/>
  <c r="F205" i="38"/>
  <c r="F206" i="38"/>
  <c r="F207" i="38"/>
  <c r="F208" i="38"/>
  <c r="F209" i="38"/>
  <c r="F210" i="38"/>
  <c r="F211" i="38"/>
  <c r="F212" i="38"/>
  <c r="F213" i="38"/>
  <c r="F214" i="38"/>
  <c r="F215" i="38"/>
  <c r="F216" i="38"/>
  <c r="F217" i="38"/>
  <c r="F218" i="38"/>
  <c r="F219" i="38"/>
  <c r="F220" i="38"/>
  <c r="F221" i="38"/>
  <c r="F222" i="38"/>
  <c r="F223" i="38"/>
  <c r="F224" i="38"/>
  <c r="F225" i="38"/>
  <c r="F226" i="38"/>
  <c r="F227" i="38"/>
  <c r="F228" i="38"/>
  <c r="F229" i="38"/>
  <c r="F230" i="38"/>
  <c r="F231" i="38"/>
  <c r="F232" i="38"/>
  <c r="F233" i="38"/>
  <c r="F234" i="38"/>
  <c r="F235" i="38"/>
  <c r="F236" i="38"/>
  <c r="F237" i="38"/>
  <c r="F238" i="38"/>
  <c r="F239" i="38"/>
  <c r="F240" i="38"/>
  <c r="F241" i="38"/>
  <c r="F242" i="38"/>
  <c r="F243" i="38"/>
  <c r="F244" i="38"/>
  <c r="F245" i="38"/>
  <c r="F246" i="38"/>
  <c r="F247" i="38"/>
  <c r="F248" i="38"/>
  <c r="F249" i="38"/>
  <c r="F250" i="38"/>
  <c r="F251" i="38"/>
  <c r="F252" i="38"/>
  <c r="F253" i="38"/>
  <c r="F254" i="38"/>
  <c r="F255" i="38"/>
  <c r="F256" i="38"/>
  <c r="F257" i="38"/>
  <c r="F258" i="38"/>
  <c r="F259" i="38"/>
  <c r="F260" i="38"/>
  <c r="F261" i="38"/>
  <c r="F262" i="38"/>
  <c r="F263" i="38"/>
  <c r="F264" i="38"/>
  <c r="F265" i="38"/>
  <c r="F266" i="38"/>
  <c r="F267" i="38"/>
  <c r="F268" i="38"/>
  <c r="F269" i="38"/>
  <c r="F270" i="38"/>
  <c r="F271" i="38"/>
  <c r="F272" i="38"/>
  <c r="F273" i="38"/>
  <c r="F274" i="38"/>
  <c r="F275" i="38"/>
  <c r="F276" i="38"/>
  <c r="F277" i="38"/>
  <c r="F278" i="38"/>
  <c r="F279" i="38"/>
  <c r="F280" i="38"/>
  <c r="F281" i="38"/>
  <c r="F282" i="38"/>
  <c r="F283" i="38"/>
  <c r="F284" i="38"/>
  <c r="F285" i="38"/>
  <c r="F286" i="38"/>
  <c r="F287" i="38"/>
  <c r="F288" i="38"/>
  <c r="F289" i="38"/>
  <c r="F290" i="38"/>
  <c r="F175" i="38"/>
  <c r="F176" i="38"/>
  <c r="F83" i="38"/>
  <c r="F84" i="38"/>
  <c r="F85" i="38"/>
  <c r="F86" i="38"/>
  <c r="F87" i="38"/>
  <c r="F88" i="38"/>
  <c r="F89" i="38"/>
  <c r="F90" i="38"/>
  <c r="F91" i="38"/>
  <c r="F92" i="38"/>
  <c r="F93" i="38"/>
  <c r="F94" i="38"/>
  <c r="F95" i="38"/>
  <c r="F96" i="38"/>
  <c r="F97" i="38"/>
  <c r="F98" i="38"/>
  <c r="F99" i="38"/>
  <c r="F100" i="38"/>
  <c r="F101" i="38"/>
  <c r="F102" i="38"/>
  <c r="F103" i="38"/>
  <c r="F104" i="38"/>
  <c r="F105" i="38"/>
  <c r="F106" i="38"/>
  <c r="F107" i="38"/>
  <c r="F108" i="38"/>
  <c r="F109" i="38"/>
  <c r="F110" i="38"/>
  <c r="F111" i="38"/>
  <c r="F112" i="38"/>
  <c r="F113" i="38"/>
  <c r="F114" i="38"/>
  <c r="F115" i="38"/>
  <c r="F116" i="38"/>
  <c r="F117" i="38"/>
  <c r="F118" i="38"/>
  <c r="F119" i="38"/>
  <c r="F120" i="38"/>
  <c r="F121" i="38"/>
  <c r="F122" i="38"/>
  <c r="F123" i="38"/>
  <c r="F124" i="38"/>
  <c r="F125" i="38"/>
  <c r="F126" i="38"/>
  <c r="F127" i="38"/>
  <c r="F128" i="38"/>
  <c r="F129" i="38"/>
  <c r="F130" i="38"/>
  <c r="F131" i="38"/>
  <c r="F132" i="38"/>
  <c r="F133" i="38"/>
  <c r="F134" i="38"/>
  <c r="F135" i="38"/>
  <c r="F136" i="38"/>
  <c r="F137" i="38"/>
  <c r="F138" i="38"/>
  <c r="F139" i="38"/>
  <c r="F140" i="38"/>
  <c r="F141" i="38"/>
  <c r="F142" i="38"/>
  <c r="F143" i="38"/>
  <c r="F144" i="38"/>
  <c r="F145" i="38"/>
  <c r="F146" i="38"/>
  <c r="F147" i="38"/>
  <c r="F148" i="38"/>
  <c r="F149" i="38"/>
  <c r="F150" i="38"/>
  <c r="F151" i="38"/>
  <c r="F152" i="38"/>
  <c r="F153" i="38"/>
  <c r="F154" i="38"/>
  <c r="F155" i="38"/>
  <c r="F156" i="38"/>
  <c r="F157" i="38"/>
  <c r="F158" i="38"/>
  <c r="F159" i="38"/>
  <c r="F160" i="38"/>
  <c r="F161" i="38"/>
  <c r="F162" i="38"/>
  <c r="F163" i="38"/>
  <c r="F164" i="38"/>
  <c r="F165" i="38"/>
  <c r="F166" i="38"/>
  <c r="F167" i="38"/>
  <c r="F168" i="38"/>
  <c r="F169" i="38"/>
  <c r="F170" i="38"/>
  <c r="F171" i="38"/>
  <c r="F172" i="38"/>
  <c r="F173" i="38"/>
  <c r="F174" i="38"/>
  <c r="F81" i="38"/>
  <c r="F82" i="38"/>
  <c r="F10" i="38"/>
  <c r="F11" i="38"/>
  <c r="F12" i="38"/>
  <c r="F13" i="38"/>
  <c r="F14" i="38"/>
  <c r="F15" i="38"/>
  <c r="F16" i="38"/>
  <c r="F17" i="38"/>
  <c r="F18" i="38"/>
  <c r="F19" i="38"/>
  <c r="F20" i="38"/>
  <c r="F21" i="38"/>
  <c r="F22" i="38"/>
  <c r="F23" i="38"/>
  <c r="F24" i="38"/>
  <c r="F25" i="38"/>
  <c r="F26" i="38"/>
  <c r="F27" i="38"/>
  <c r="F28" i="38"/>
  <c r="F29" i="38"/>
  <c r="F30" i="38"/>
  <c r="F31" i="38"/>
  <c r="F32" i="38"/>
  <c r="F33" i="38"/>
  <c r="F34" i="38"/>
  <c r="F35" i="38"/>
  <c r="F36" i="38"/>
  <c r="F37" i="38"/>
  <c r="F38" i="38"/>
  <c r="F39" i="38"/>
  <c r="F40" i="38"/>
  <c r="F41" i="38"/>
  <c r="F42" i="38"/>
  <c r="F43" i="38"/>
  <c r="F44" i="38"/>
  <c r="F45" i="38"/>
  <c r="F46" i="38"/>
  <c r="F47" i="38"/>
  <c r="F48" i="38"/>
  <c r="F49" i="38"/>
  <c r="F50" i="38"/>
  <c r="F51" i="38"/>
  <c r="F54" i="38"/>
  <c r="F55" i="38"/>
  <c r="F56" i="38"/>
  <c r="F57" i="38"/>
  <c r="F58" i="38"/>
  <c r="F59" i="38"/>
  <c r="F60" i="38"/>
  <c r="F61" i="38"/>
  <c r="F62" i="38"/>
  <c r="F63" i="38"/>
  <c r="F64" i="38"/>
  <c r="F65" i="38"/>
  <c r="F66" i="38"/>
  <c r="F67" i="38"/>
  <c r="F68" i="38"/>
  <c r="F69" i="38"/>
  <c r="F70" i="38"/>
  <c r="F71" i="38"/>
  <c r="F72" i="38"/>
  <c r="F73" i="38"/>
  <c r="F74" i="38"/>
  <c r="F75" i="38"/>
  <c r="F76" i="38"/>
  <c r="F77" i="38"/>
  <c r="F78" i="38"/>
  <c r="F79" i="38"/>
  <c r="F80" i="38"/>
  <c r="F9" i="38"/>
  <c r="F8" i="22"/>
  <c r="F9" i="22"/>
  <c r="F10" i="22"/>
  <c r="F11" i="22"/>
  <c r="F12" i="22"/>
  <c r="F13" i="22"/>
  <c r="F14" i="22"/>
  <c r="F15" i="22"/>
  <c r="F16" i="22"/>
  <c r="F17" i="22"/>
  <c r="F18" i="22"/>
  <c r="F19" i="22"/>
  <c r="F20" i="22"/>
  <c r="F21" i="22"/>
  <c r="F22" i="22"/>
  <c r="F23" i="22"/>
  <c r="F24" i="22"/>
  <c r="F25" i="22"/>
  <c r="F26" i="22"/>
  <c r="F27" i="22"/>
  <c r="F28" i="22"/>
  <c r="F29" i="22"/>
  <c r="F30" i="22"/>
  <c r="F31" i="22"/>
  <c r="F32" i="22"/>
  <c r="F33" i="22"/>
  <c r="F34" i="22"/>
  <c r="F35" i="22"/>
  <c r="F36" i="22"/>
  <c r="F37" i="22"/>
  <c r="F38" i="22"/>
  <c r="F39" i="22"/>
  <c r="F40" i="22"/>
  <c r="F41" i="22"/>
  <c r="F42" i="22"/>
  <c r="F43" i="22"/>
  <c r="F44" i="22"/>
  <c r="F45" i="22"/>
  <c r="F46" i="22"/>
  <c r="F47" i="22"/>
  <c r="F48" i="22"/>
  <c r="F49" i="22"/>
  <c r="F50" i="22"/>
  <c r="F51" i="22"/>
  <c r="F52" i="22"/>
  <c r="F53" i="22"/>
  <c r="F54" i="22"/>
  <c r="F55" i="22"/>
  <c r="F56" i="22"/>
  <c r="F57" i="22"/>
  <c r="F58" i="22"/>
  <c r="F59" i="22"/>
  <c r="F60" i="22"/>
  <c r="F61" i="22"/>
  <c r="F62" i="22"/>
  <c r="F63" i="22"/>
  <c r="F64" i="22"/>
  <c r="F65" i="22"/>
  <c r="F66" i="22"/>
  <c r="F67" i="22"/>
  <c r="F68" i="22"/>
  <c r="F69" i="22"/>
  <c r="F7" i="22"/>
  <c r="F61" i="21"/>
  <c r="F62" i="21"/>
  <c r="F63" i="21"/>
  <c r="F64" i="21"/>
  <c r="F65" i="21"/>
  <c r="F66" i="21"/>
  <c r="F67" i="21"/>
  <c r="F68" i="21"/>
  <c r="F69" i="21"/>
  <c r="F70" i="21"/>
  <c r="F71" i="21"/>
  <c r="F72" i="21"/>
  <c r="F73" i="21"/>
  <c r="F74" i="21"/>
  <c r="F75" i="21"/>
  <c r="F76" i="21"/>
  <c r="F77" i="21"/>
  <c r="F78" i="21"/>
  <c r="F79" i="21"/>
  <c r="F80" i="21"/>
  <c r="F81" i="21"/>
  <c r="F82" i="21"/>
  <c r="F83" i="21"/>
  <c r="F84" i="21"/>
  <c r="F85" i="21"/>
  <c r="F86" i="21"/>
  <c r="F87" i="21"/>
  <c r="F88" i="21"/>
  <c r="F59" i="21"/>
  <c r="F60" i="21"/>
  <c r="F15" i="21"/>
  <c r="F16" i="21"/>
  <c r="F17" i="21"/>
  <c r="F18" i="21"/>
  <c r="F19" i="21"/>
  <c r="F20" i="21"/>
  <c r="F21" i="21"/>
  <c r="F22" i="21"/>
  <c r="F23" i="21"/>
  <c r="F24" i="21"/>
  <c r="F25" i="21"/>
  <c r="F26" i="21"/>
  <c r="F27" i="21"/>
  <c r="F28" i="21"/>
  <c r="F29" i="21"/>
  <c r="F30" i="21"/>
  <c r="F31" i="21"/>
  <c r="F32" i="21"/>
  <c r="F33" i="21"/>
  <c r="F34" i="21"/>
  <c r="F35" i="21"/>
  <c r="F36" i="21"/>
  <c r="F37" i="21"/>
  <c r="F38" i="21"/>
  <c r="F39" i="21"/>
  <c r="F40" i="21"/>
  <c r="F41" i="21"/>
  <c r="F42" i="21"/>
  <c r="F43" i="21"/>
  <c r="F44" i="21"/>
  <c r="F45" i="21"/>
  <c r="F46" i="21"/>
  <c r="F47" i="21"/>
  <c r="F48" i="21"/>
  <c r="F49" i="21"/>
  <c r="F50" i="21"/>
  <c r="F51" i="21"/>
  <c r="F52" i="21"/>
  <c r="F53" i="21"/>
  <c r="F54" i="21"/>
  <c r="F55" i="21"/>
  <c r="F56" i="21"/>
  <c r="F57" i="21"/>
  <c r="F58" i="21"/>
  <c r="F7" i="21"/>
  <c r="D71" i="12"/>
  <c r="D70" i="12"/>
  <c r="D69" i="12"/>
  <c r="D68" i="12"/>
  <c r="D67" i="12"/>
  <c r="D15" i="2"/>
  <c r="D14" i="2"/>
  <c r="D11" i="2"/>
  <c r="D57" i="12"/>
  <c r="D56" i="12"/>
  <c r="D55" i="12"/>
  <c r="D54" i="12"/>
  <c r="D53" i="12"/>
  <c r="D52" i="12"/>
  <c r="D51" i="12"/>
  <c r="D50" i="12"/>
  <c r="D49" i="12"/>
  <c r="D48" i="12"/>
  <c r="D47" i="12"/>
  <c r="D46" i="12"/>
  <c r="D45" i="12"/>
  <c r="D44" i="12"/>
  <c r="D43" i="12"/>
  <c r="D42" i="12"/>
  <c r="D41" i="12"/>
  <c r="D40" i="12"/>
  <c r="D39" i="12"/>
  <c r="F71" i="12"/>
  <c r="F72" i="12"/>
  <c r="F73" i="12"/>
  <c r="F74" i="12"/>
  <c r="F75" i="12"/>
  <c r="F76" i="12"/>
  <c r="F77" i="12"/>
  <c r="F78" i="12"/>
  <c r="F79" i="12"/>
  <c r="F80" i="12"/>
  <c r="F81" i="12"/>
  <c r="F82" i="12"/>
  <c r="F83" i="12"/>
  <c r="F84" i="12"/>
  <c r="F85" i="12"/>
  <c r="F86" i="12"/>
  <c r="F90" i="12"/>
  <c r="F91" i="12"/>
  <c r="F92" i="12"/>
  <c r="F93" i="12"/>
  <c r="F94" i="12"/>
  <c r="F95" i="12"/>
  <c r="F96" i="12"/>
  <c r="F97" i="12"/>
  <c r="F98" i="12"/>
  <c r="F99" i="12"/>
  <c r="F100" i="12"/>
  <c r="F101" i="12"/>
  <c r="F102" i="12"/>
  <c r="F103" i="12"/>
  <c r="F104" i="12"/>
  <c r="F105" i="12"/>
  <c r="F106" i="12"/>
  <c r="F107" i="12"/>
  <c r="F108" i="12"/>
  <c r="F109" i="12"/>
  <c r="F110" i="12"/>
  <c r="F111" i="12"/>
  <c r="F112" i="12"/>
  <c r="F113" i="12"/>
  <c r="F114" i="12"/>
  <c r="F115" i="12"/>
  <c r="F116" i="12"/>
  <c r="F117" i="12"/>
  <c r="F118" i="12"/>
  <c r="F119" i="12"/>
  <c r="F120" i="12"/>
  <c r="F121" i="12"/>
  <c r="F122" i="12"/>
  <c r="F123" i="12"/>
  <c r="F124" i="12"/>
  <c r="F125" i="12"/>
  <c r="F126" i="12"/>
  <c r="F127" i="12"/>
  <c r="F128" i="12"/>
  <c r="F129" i="12"/>
  <c r="F130" i="12"/>
  <c r="F131" i="12"/>
  <c r="F132" i="12"/>
  <c r="F133" i="12"/>
  <c r="F134" i="12"/>
  <c r="F135" i="12"/>
  <c r="F136" i="12"/>
  <c r="F137" i="12"/>
  <c r="F138" i="12"/>
  <c r="F139" i="12"/>
  <c r="F140" i="12"/>
  <c r="F141" i="12"/>
  <c r="F142" i="12"/>
  <c r="F143" i="12"/>
  <c r="F144" i="12"/>
  <c r="F145" i="12"/>
  <c r="F146" i="12"/>
  <c r="F147" i="12"/>
  <c r="F148" i="12"/>
  <c r="F149" i="12"/>
  <c r="F150" i="12"/>
  <c r="F151" i="12"/>
  <c r="F152" i="12"/>
  <c r="F153" i="12"/>
  <c r="F154" i="12"/>
  <c r="F155" i="12"/>
  <c r="F67" i="12"/>
  <c r="F68" i="12"/>
  <c r="F69" i="12"/>
  <c r="F70" i="12"/>
  <c r="F43" i="12"/>
  <c r="F44" i="12"/>
  <c r="F45" i="12"/>
  <c r="F46" i="12"/>
  <c r="F47" i="12"/>
  <c r="F48" i="12"/>
  <c r="F49" i="12"/>
  <c r="F50" i="12"/>
  <c r="F51" i="12"/>
  <c r="F52" i="12"/>
  <c r="F53" i="12"/>
  <c r="F54" i="12"/>
  <c r="F55" i="12"/>
  <c r="F56" i="12"/>
  <c r="F57" i="12"/>
  <c r="F58" i="12"/>
  <c r="F59" i="12"/>
  <c r="F60" i="12"/>
  <c r="F61" i="12"/>
  <c r="F62" i="12"/>
  <c r="F63" i="12"/>
  <c r="F65" i="12"/>
  <c r="F66" i="12"/>
  <c r="F39" i="12"/>
  <c r="F40" i="12"/>
  <c r="F41" i="12"/>
  <c r="F42" i="12"/>
  <c r="F8" i="12"/>
  <c r="F9" i="12"/>
  <c r="F10" i="12"/>
  <c r="F11" i="12"/>
  <c r="F12" i="12"/>
  <c r="F13" i="12"/>
  <c r="F14" i="12"/>
  <c r="F15" i="12"/>
  <c r="F16" i="12"/>
  <c r="F17" i="12"/>
  <c r="F18" i="12"/>
  <c r="F19" i="12"/>
  <c r="F20" i="12"/>
  <c r="F21" i="12"/>
  <c r="F22" i="12"/>
  <c r="F23" i="12"/>
  <c r="F24" i="12"/>
  <c r="F25" i="12"/>
  <c r="F26" i="12"/>
  <c r="F27" i="12"/>
  <c r="F28" i="12"/>
  <c r="F29" i="12"/>
  <c r="F30" i="12"/>
  <c r="F31" i="12"/>
  <c r="F32" i="12"/>
  <c r="F33" i="12"/>
  <c r="F34" i="12"/>
  <c r="F35" i="12"/>
  <c r="F36" i="12"/>
  <c r="F37" i="12"/>
  <c r="F38" i="12"/>
  <c r="F7" i="12"/>
  <c r="F8" i="7"/>
  <c r="F9" i="7"/>
  <c r="F10" i="7"/>
  <c r="F11" i="7"/>
  <c r="F12" i="7"/>
  <c r="F13" i="7"/>
  <c r="F14" i="7"/>
  <c r="F15" i="7"/>
  <c r="F16" i="7"/>
  <c r="F17" i="7"/>
  <c r="F18" i="7"/>
  <c r="F19" i="7"/>
  <c r="F20" i="7"/>
  <c r="F21" i="7"/>
  <c r="F22" i="7"/>
  <c r="F23" i="7"/>
  <c r="F24" i="7"/>
  <c r="F25" i="7"/>
  <c r="F26" i="7"/>
  <c r="F27" i="7"/>
  <c r="F28" i="7"/>
  <c r="F29" i="7"/>
  <c r="F30" i="7"/>
  <c r="F31" i="7"/>
  <c r="F32" i="7"/>
  <c r="F33" i="7"/>
  <c r="F34" i="7"/>
  <c r="F35" i="7"/>
  <c r="F36" i="7"/>
  <c r="F37" i="7"/>
  <c r="F38" i="7"/>
  <c r="F39" i="7"/>
  <c r="F40" i="7"/>
  <c r="F41" i="7"/>
  <c r="F42" i="7"/>
  <c r="F43" i="7"/>
  <c r="F44" i="7"/>
  <c r="F45" i="7"/>
  <c r="F46" i="7"/>
  <c r="F47" i="7"/>
  <c r="F48" i="7"/>
  <c r="F49" i="7"/>
  <c r="F50" i="7"/>
  <c r="F51" i="7"/>
  <c r="F52" i="7"/>
  <c r="F53" i="7"/>
  <c r="F54" i="7"/>
  <c r="F55" i="7"/>
  <c r="F56" i="7"/>
  <c r="F57" i="7"/>
  <c r="F58" i="7"/>
  <c r="F59" i="7"/>
  <c r="F60" i="7"/>
  <c r="F61" i="7"/>
  <c r="F62" i="7"/>
  <c r="F63" i="7"/>
  <c r="F64" i="7"/>
  <c r="F65" i="7"/>
  <c r="F66" i="7"/>
  <c r="F67" i="7"/>
  <c r="F68" i="7"/>
  <c r="F69" i="7"/>
  <c r="F70" i="7"/>
  <c r="F71" i="7"/>
  <c r="F72" i="7"/>
  <c r="F73" i="7"/>
  <c r="F74" i="7"/>
  <c r="F75" i="7"/>
  <c r="F76" i="7"/>
  <c r="F77" i="7"/>
  <c r="F78" i="7"/>
  <c r="F79" i="7"/>
  <c r="F80" i="7"/>
  <c r="F81" i="7"/>
  <c r="F82" i="7"/>
  <c r="F83" i="7"/>
  <c r="F85" i="7"/>
  <c r="F86" i="7"/>
  <c r="F87" i="7"/>
  <c r="F88" i="7"/>
  <c r="F89" i="7"/>
  <c r="F90" i="7"/>
  <c r="F91" i="7"/>
  <c r="F92" i="7"/>
  <c r="F93" i="7"/>
  <c r="F94" i="7"/>
  <c r="F95" i="7"/>
  <c r="F96" i="7"/>
  <c r="F97" i="7"/>
  <c r="F98" i="7"/>
  <c r="F99" i="7"/>
  <c r="F100" i="7"/>
  <c r="F101" i="7"/>
  <c r="F102" i="7"/>
  <c r="F103" i="7"/>
  <c r="F104" i="7"/>
  <c r="F105" i="7"/>
  <c r="F106" i="7"/>
  <c r="F107" i="7"/>
  <c r="F108" i="7"/>
  <c r="F109" i="7"/>
  <c r="F110" i="7"/>
  <c r="F111" i="7"/>
  <c r="F112" i="7"/>
  <c r="F113" i="7"/>
  <c r="F114" i="7"/>
  <c r="F115" i="7"/>
  <c r="F116" i="7"/>
  <c r="F117" i="7"/>
  <c r="F118" i="7"/>
  <c r="F119" i="7"/>
  <c r="F120" i="7"/>
  <c r="F121" i="7"/>
  <c r="F122" i="7"/>
  <c r="F123" i="7"/>
  <c r="F124" i="7"/>
  <c r="F125" i="7"/>
  <c r="F126" i="7"/>
  <c r="F127" i="7"/>
  <c r="F128" i="7"/>
  <c r="F129" i="7"/>
  <c r="F130" i="7"/>
  <c r="F131" i="7"/>
  <c r="F132" i="7"/>
  <c r="F133" i="7"/>
  <c r="F134" i="7"/>
  <c r="F135" i="7"/>
  <c r="F136" i="7"/>
  <c r="F137" i="7"/>
  <c r="F138" i="7"/>
  <c r="F139" i="7"/>
  <c r="F140" i="7"/>
  <c r="F141" i="7"/>
  <c r="F142" i="7"/>
  <c r="F143" i="7"/>
  <c r="F144" i="7"/>
  <c r="F145" i="7"/>
  <c r="F146" i="7"/>
  <c r="F147" i="7"/>
  <c r="F150" i="7"/>
  <c r="F151" i="7"/>
  <c r="F152" i="7"/>
  <c r="F153" i="7"/>
  <c r="F154" i="7"/>
  <c r="F155" i="7"/>
  <c r="F156" i="7"/>
  <c r="F157" i="7"/>
  <c r="F158" i="7"/>
  <c r="F159" i="7"/>
  <c r="F167" i="7"/>
  <c r="F168" i="7"/>
  <c r="F169" i="7"/>
  <c r="F170" i="7"/>
  <c r="F171" i="7"/>
  <c r="F172" i="7"/>
  <c r="F173" i="7"/>
  <c r="F174" i="7"/>
  <c r="F175" i="7"/>
  <c r="F176" i="7"/>
  <c r="F177" i="7"/>
  <c r="F178" i="7"/>
  <c r="F179" i="7"/>
  <c r="F180" i="7"/>
  <c r="F7" i="7"/>
  <c r="F15" i="2"/>
  <c r="F16" i="2"/>
  <c r="F17" i="2"/>
  <c r="F18" i="2"/>
  <c r="F19" i="2"/>
  <c r="F20" i="2"/>
  <c r="F21" i="2"/>
  <c r="F22" i="2"/>
  <c r="F23" i="2"/>
  <c r="F24" i="2"/>
  <c r="F25" i="2"/>
  <c r="F26" i="2"/>
  <c r="F27" i="2"/>
  <c r="F28" i="2"/>
  <c r="F29" i="2"/>
  <c r="F30" i="2"/>
  <c r="F31"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11" i="2"/>
  <c r="F14" i="2"/>
  <c r="F8" i="2"/>
  <c r="F9" i="2"/>
  <c r="F10" i="2"/>
  <c r="F7" i="2"/>
  <c r="D1" i="38" l="1"/>
  <c r="B203" i="38" l="1"/>
  <c r="B59" i="38"/>
  <c r="D59" i="21" l="1"/>
  <c r="D60" i="21"/>
  <c r="D61" i="21"/>
  <c r="D82" i="38"/>
  <c r="D81" i="38"/>
  <c r="B81" i="38"/>
  <c r="B85" i="38"/>
  <c r="D85" i="38"/>
  <c r="D84" i="38"/>
  <c r="D83" i="38"/>
  <c r="B83" i="38"/>
  <c r="D80" i="38"/>
  <c r="D277" i="38"/>
  <c r="B277" i="38"/>
  <c r="D276" i="38"/>
  <c r="D26" i="21"/>
  <c r="B26" i="21"/>
  <c r="D25" i="21"/>
  <c r="D24" i="21"/>
  <c r="B24" i="21"/>
  <c r="D23" i="21"/>
  <c r="B71" i="12"/>
  <c r="D66" i="12"/>
  <c r="B43" i="12"/>
  <c r="D38" i="12"/>
  <c r="D24" i="7"/>
  <c r="B24" i="7"/>
  <c r="D23" i="7"/>
  <c r="D22" i="7"/>
  <c r="B22" i="7"/>
  <c r="D21" i="7"/>
  <c r="E81" i="18"/>
  <c r="F81" i="18" s="1"/>
  <c r="B83" i="18"/>
  <c r="E83" i="18" s="1"/>
  <c r="B82" i="18"/>
  <c r="E82" i="18" s="1"/>
  <c r="F82" i="18" s="1"/>
  <c r="D83" i="18" l="1"/>
  <c r="F83" i="18"/>
  <c r="D82" i="18"/>
  <c r="A5" i="38"/>
  <c r="B120" i="38" l="1"/>
  <c r="B118" i="38"/>
  <c r="D120" i="38"/>
  <c r="D118" i="38"/>
  <c r="A5" i="36" l="1"/>
  <c r="B27" i="38" l="1"/>
  <c r="B284" i="38" l="1"/>
  <c r="B283" i="38"/>
  <c r="B249" i="38"/>
  <c r="B248" i="38"/>
  <c r="B216" i="38"/>
  <c r="B215" i="38"/>
  <c r="B183" i="38"/>
  <c r="B182" i="38"/>
  <c r="B142" i="38"/>
  <c r="B141" i="38"/>
  <c r="B92" i="38"/>
  <c r="B91" i="38"/>
  <c r="B37" i="38"/>
  <c r="B36" i="38"/>
  <c r="B16" i="38"/>
  <c r="B17" i="38"/>
  <c r="B63" i="22"/>
  <c r="B62" i="22"/>
  <c r="B44" i="22"/>
  <c r="B43" i="22"/>
  <c r="B54" i="22"/>
  <c r="B35" i="22"/>
  <c r="B33" i="22"/>
  <c r="B31" i="22"/>
  <c r="B29" i="22"/>
  <c r="B27" i="22"/>
  <c r="B14" i="22"/>
  <c r="B15" i="22"/>
  <c r="B82" i="21"/>
  <c r="B81" i="21"/>
  <c r="B32" i="21"/>
  <c r="B33" i="21"/>
  <c r="B149" i="12"/>
  <c r="B148" i="12"/>
  <c r="B132" i="12"/>
  <c r="B131" i="12"/>
  <c r="B99" i="12"/>
  <c r="B98" i="12"/>
  <c r="B78" i="12"/>
  <c r="B77" i="12"/>
  <c r="B50" i="12"/>
  <c r="B49" i="12"/>
  <c r="B20" i="12"/>
  <c r="B21" i="12"/>
  <c r="B174" i="7"/>
  <c r="B173" i="7"/>
  <c r="B121" i="7"/>
  <c r="B120" i="7"/>
  <c r="B102" i="7"/>
  <c r="B101" i="7"/>
  <c r="B74" i="7"/>
  <c r="B73" i="7"/>
  <c r="B30" i="7"/>
  <c r="B31" i="7"/>
  <c r="B76" i="2"/>
  <c r="B75" i="2"/>
  <c r="B21" i="2"/>
  <c r="B22" i="2"/>
  <c r="B43" i="2"/>
  <c r="B42" i="2"/>
  <c r="B66" i="18" l="1"/>
  <c r="B65" i="18"/>
  <c r="B56" i="18"/>
  <c r="B57" i="18"/>
  <c r="B48" i="18"/>
  <c r="B47" i="18"/>
  <c r="B39" i="18"/>
  <c r="B38" i="18"/>
  <c r="B30" i="18"/>
  <c r="B29" i="18"/>
  <c r="B21" i="18"/>
  <c r="B20" i="18"/>
  <c r="B12" i="18"/>
  <c r="D11" i="18"/>
  <c r="D12" i="18"/>
  <c r="D13" i="18"/>
  <c r="D14" i="18"/>
  <c r="D15" i="18"/>
  <c r="D16" i="18"/>
  <c r="D17" i="18"/>
  <c r="D18" i="18"/>
  <c r="D20" i="18"/>
  <c r="D21" i="18"/>
  <c r="D22" i="18"/>
  <c r="D23" i="18"/>
  <c r="D24" i="18"/>
  <c r="D25" i="18"/>
  <c r="D26" i="18"/>
  <c r="D27" i="18"/>
  <c r="D29" i="18"/>
  <c r="D30" i="18"/>
  <c r="D31" i="18"/>
  <c r="D32" i="18"/>
  <c r="D33" i="18"/>
  <c r="D34" i="18"/>
  <c r="D35" i="18"/>
  <c r="D36" i="18"/>
  <c r="D38" i="18"/>
  <c r="D39" i="18"/>
  <c r="D40" i="18"/>
  <c r="D41" i="18"/>
  <c r="D42" i="18"/>
  <c r="D43" i="18"/>
  <c r="D44" i="18"/>
  <c r="D45" i="18"/>
  <c r="D47" i="18"/>
  <c r="D48" i="18"/>
  <c r="D49" i="18"/>
  <c r="D50" i="18"/>
  <c r="D51" i="18"/>
  <c r="D52" i="18"/>
  <c r="D53" i="18"/>
  <c r="D54" i="18"/>
  <c r="D56" i="18"/>
  <c r="D57" i="18"/>
  <c r="D58" i="18"/>
  <c r="D59" i="18"/>
  <c r="D60" i="18"/>
  <c r="D61" i="18"/>
  <c r="D62" i="18"/>
  <c r="D63" i="18"/>
  <c r="D65" i="18"/>
  <c r="D66" i="18"/>
  <c r="D67" i="18"/>
  <c r="D68" i="18"/>
  <c r="D69" i="18"/>
  <c r="D70" i="18"/>
  <c r="D72" i="18"/>
  <c r="D73" i="18"/>
  <c r="D74" i="18"/>
  <c r="D75" i="18"/>
  <c r="D76" i="18"/>
  <c r="D77" i="18"/>
  <c r="D78" i="18"/>
  <c r="D9" i="38"/>
  <c r="D10" i="38"/>
  <c r="D11" i="38"/>
  <c r="D12" i="38"/>
  <c r="D13" i="38"/>
  <c r="D14" i="38"/>
  <c r="D15" i="38"/>
  <c r="D16" i="38"/>
  <c r="D17" i="38"/>
  <c r="D18" i="38"/>
  <c r="D19" i="38"/>
  <c r="D20" i="38"/>
  <c r="D21" i="38"/>
  <c r="D22" i="38"/>
  <c r="D23" i="38"/>
  <c r="D24" i="38"/>
  <c r="D26" i="38"/>
  <c r="D27" i="38"/>
  <c r="D28" i="38"/>
  <c r="D29" i="38"/>
  <c r="D30" i="38"/>
  <c r="D31" i="38"/>
  <c r="D32" i="38"/>
  <c r="D33" i="38"/>
  <c r="D34" i="38"/>
  <c r="D35" i="38"/>
  <c r="D36" i="38"/>
  <c r="D37" i="38"/>
  <c r="D38" i="38"/>
  <c r="D39" i="38"/>
  <c r="D40" i="38"/>
  <c r="D41" i="38"/>
  <c r="D42" i="38"/>
  <c r="D43" i="38"/>
  <c r="D44" i="38"/>
  <c r="D46" i="38"/>
  <c r="D47" i="38"/>
  <c r="D48" i="38"/>
  <c r="D49" i="38"/>
  <c r="D50" i="38"/>
  <c r="D51" i="38"/>
  <c r="D56" i="38"/>
  <c r="D57" i="38"/>
  <c r="D58" i="38"/>
  <c r="D59" i="38"/>
  <c r="D60" i="38"/>
  <c r="D61" i="38"/>
  <c r="D62" i="38"/>
  <c r="D63" i="38"/>
  <c r="D64" i="38"/>
  <c r="D65" i="38"/>
  <c r="D66" i="38"/>
  <c r="D67" i="38"/>
  <c r="D68" i="38"/>
  <c r="D69" i="38"/>
  <c r="D70" i="38"/>
  <c r="D71" i="38"/>
  <c r="D72" i="38"/>
  <c r="D73" i="38"/>
  <c r="D74" i="38"/>
  <c r="D75" i="38"/>
  <c r="D76" i="38"/>
  <c r="D77" i="38"/>
  <c r="D78" i="38"/>
  <c r="D79" i="38"/>
  <c r="D86" i="38"/>
  <c r="D87" i="38"/>
  <c r="D88" i="38"/>
  <c r="D89" i="38"/>
  <c r="D90" i="38"/>
  <c r="D91" i="38"/>
  <c r="D92" i="38"/>
  <c r="D93" i="38"/>
  <c r="D94" i="38"/>
  <c r="D95" i="38"/>
  <c r="D96" i="38"/>
  <c r="D97" i="38"/>
  <c r="D98" i="38"/>
  <c r="D99" i="38"/>
  <c r="D101" i="38"/>
  <c r="D102" i="38"/>
  <c r="D103" i="38"/>
  <c r="D104" i="38"/>
  <c r="D105" i="38"/>
  <c r="D106" i="38"/>
  <c r="D107" i="38"/>
  <c r="D108" i="38"/>
  <c r="D109" i="38"/>
  <c r="D110" i="38"/>
  <c r="D111" i="38"/>
  <c r="D112" i="38"/>
  <c r="D113" i="38"/>
  <c r="D114" i="38"/>
  <c r="D115" i="38"/>
  <c r="D116" i="38"/>
  <c r="D117" i="38"/>
  <c r="D119" i="38"/>
  <c r="D121" i="38"/>
  <c r="D122" i="38"/>
  <c r="D123" i="38"/>
  <c r="D124" i="38"/>
  <c r="D125" i="38"/>
  <c r="D126" i="38"/>
  <c r="D127" i="38"/>
  <c r="D128" i="38"/>
  <c r="D129" i="38"/>
  <c r="D130" i="38"/>
  <c r="D131" i="38"/>
  <c r="D132" i="38"/>
  <c r="D133" i="38"/>
  <c r="D134" i="38"/>
  <c r="D135" i="38"/>
  <c r="D136" i="38"/>
  <c r="D137" i="38"/>
  <c r="D138" i="38"/>
  <c r="D139" i="38"/>
  <c r="D140" i="38"/>
  <c r="D141" i="38"/>
  <c r="D142" i="38"/>
  <c r="D143" i="38"/>
  <c r="D144" i="38"/>
  <c r="D145" i="38"/>
  <c r="D146" i="38"/>
  <c r="D147" i="38"/>
  <c r="D148" i="38"/>
  <c r="D149" i="38"/>
  <c r="D151" i="38"/>
  <c r="D152" i="38"/>
  <c r="D153" i="38"/>
  <c r="D154" i="38"/>
  <c r="D155" i="38"/>
  <c r="D156" i="38"/>
  <c r="D157" i="38"/>
  <c r="D158" i="38"/>
  <c r="D159" i="38"/>
  <c r="D160" i="38"/>
  <c r="D161" i="38"/>
  <c r="D162" i="38"/>
  <c r="D163" i="38"/>
  <c r="D164" i="38"/>
  <c r="D165" i="38"/>
  <c r="D166" i="38"/>
  <c r="D167" i="38"/>
  <c r="D168" i="38"/>
  <c r="D169" i="38"/>
  <c r="D170" i="38"/>
  <c r="D171" i="38"/>
  <c r="D172" i="38"/>
  <c r="D173" i="38"/>
  <c r="D174" i="38"/>
  <c r="D177" i="38"/>
  <c r="D178" i="38"/>
  <c r="D179" i="38"/>
  <c r="D180" i="38"/>
  <c r="D181" i="38"/>
  <c r="D182" i="38"/>
  <c r="D183" i="38"/>
  <c r="D184" i="38"/>
  <c r="D185" i="38"/>
  <c r="D186" i="38"/>
  <c r="D187" i="38"/>
  <c r="D188" i="38"/>
  <c r="D189" i="38"/>
  <c r="D190" i="38"/>
  <c r="D192" i="38"/>
  <c r="D193" i="38"/>
  <c r="D194" i="38"/>
  <c r="D195" i="38"/>
  <c r="D196" i="38"/>
  <c r="D197" i="38"/>
  <c r="D198" i="38"/>
  <c r="D199" i="38"/>
  <c r="D200" i="38"/>
  <c r="D201" i="38"/>
  <c r="D202" i="38"/>
  <c r="D203" i="38"/>
  <c r="D204" i="38"/>
  <c r="D205" i="38"/>
  <c r="D206" i="38"/>
  <c r="D207" i="38"/>
  <c r="D208" i="38"/>
  <c r="D209" i="38"/>
  <c r="D210" i="38"/>
  <c r="D211" i="38"/>
  <c r="D212" i="38"/>
  <c r="D213" i="38"/>
  <c r="D214" i="38"/>
  <c r="D215" i="38"/>
  <c r="D216" i="38"/>
  <c r="D217" i="38"/>
  <c r="D218" i="38"/>
  <c r="D219" i="38"/>
  <c r="D220" i="38"/>
  <c r="D221" i="38"/>
  <c r="D222" i="38"/>
  <c r="D223" i="38"/>
  <c r="D225" i="38"/>
  <c r="D226" i="38"/>
  <c r="D227" i="38"/>
  <c r="D228" i="38"/>
  <c r="D229" i="38"/>
  <c r="D230" i="38"/>
  <c r="D231" i="38"/>
  <c r="D232" i="38"/>
  <c r="D233" i="38"/>
  <c r="D234" i="38"/>
  <c r="D235" i="38"/>
  <c r="D236" i="38"/>
  <c r="D237" i="38"/>
  <c r="D238" i="38"/>
  <c r="D239" i="38"/>
  <c r="D240" i="38"/>
  <c r="D241" i="38"/>
  <c r="D242" i="38"/>
  <c r="D243" i="38"/>
  <c r="D244" i="38"/>
  <c r="D245" i="38"/>
  <c r="D246" i="38"/>
  <c r="D247" i="38"/>
  <c r="D248" i="38"/>
  <c r="D249" i="38"/>
  <c r="D250" i="38"/>
  <c r="D251" i="38"/>
  <c r="D252" i="38"/>
  <c r="D253" i="38"/>
  <c r="D254" i="38"/>
  <c r="D255" i="38"/>
  <c r="D256" i="38"/>
  <c r="D258" i="38"/>
  <c r="D259" i="38"/>
  <c r="D260" i="38"/>
  <c r="D261" i="38"/>
  <c r="D262" i="38"/>
  <c r="D263" i="38"/>
  <c r="D264" i="38"/>
  <c r="D265" i="38"/>
  <c r="D266" i="38"/>
  <c r="D267" i="38"/>
  <c r="D268" i="38"/>
  <c r="D269" i="38"/>
  <c r="D270" i="38"/>
  <c r="D271" i="38"/>
  <c r="D272" i="38"/>
  <c r="D273" i="38"/>
  <c r="D274" i="38"/>
  <c r="D275" i="38"/>
  <c r="D278" i="38"/>
  <c r="D279" i="38"/>
  <c r="D280" i="38"/>
  <c r="D281" i="38"/>
  <c r="D282" i="38"/>
  <c r="D283" i="38"/>
  <c r="D284" i="38"/>
  <c r="D285" i="38"/>
  <c r="D286" i="38"/>
  <c r="D287" i="38"/>
  <c r="D288" i="38"/>
  <c r="D289" i="38"/>
  <c r="D290" i="38"/>
  <c r="B275" i="38" l="1"/>
  <c r="B273" i="38"/>
  <c r="B271" i="38"/>
  <c r="B269" i="38"/>
  <c r="B267" i="38"/>
  <c r="B265" i="38"/>
  <c r="B263" i="38"/>
  <c r="B261" i="38"/>
  <c r="B259" i="38"/>
  <c r="B242" i="38"/>
  <c r="B240" i="38"/>
  <c r="B238" i="38"/>
  <c r="B236" i="38"/>
  <c r="B234" i="38"/>
  <c r="B232" i="38"/>
  <c r="B230" i="38"/>
  <c r="B228" i="38"/>
  <c r="B226" i="38"/>
  <c r="B209" i="38"/>
  <c r="B207" i="38"/>
  <c r="B205" i="38"/>
  <c r="B201" i="38"/>
  <c r="B199" i="38"/>
  <c r="B197" i="38"/>
  <c r="B195" i="38"/>
  <c r="B193" i="38"/>
  <c r="B174" i="38"/>
  <c r="B172" i="38"/>
  <c r="B170" i="38"/>
  <c r="B168" i="38"/>
  <c r="B166" i="38"/>
  <c r="B164" i="38"/>
  <c r="B162" i="38"/>
  <c r="B160" i="38"/>
  <c r="B158" i="38"/>
  <c r="B156" i="38"/>
  <c r="B154" i="38"/>
  <c r="B152" i="38"/>
  <c r="B135" i="38"/>
  <c r="B133" i="38"/>
  <c r="B131" i="38"/>
  <c r="B129" i="38"/>
  <c r="B127" i="38"/>
  <c r="B125" i="38"/>
  <c r="B123" i="38"/>
  <c r="B121" i="38"/>
  <c r="B117" i="38"/>
  <c r="B115" i="38"/>
  <c r="B113" i="38"/>
  <c r="B111" i="38"/>
  <c r="B109" i="38"/>
  <c r="B108" i="38"/>
  <c r="B106" i="38"/>
  <c r="B104" i="38"/>
  <c r="B102" i="38"/>
  <c r="B79" i="38"/>
  <c r="B77" i="38"/>
  <c r="B75" i="38"/>
  <c r="B73" i="38"/>
  <c r="B71" i="38"/>
  <c r="B69" i="38"/>
  <c r="B67" i="38"/>
  <c r="B65" i="38"/>
  <c r="B63" i="38"/>
  <c r="B62" i="38"/>
  <c r="B61" i="38"/>
  <c r="B57" i="38"/>
  <c r="B55" i="38"/>
  <c r="B51" i="38"/>
  <c r="B49" i="38"/>
  <c r="B47" i="38"/>
  <c r="B30" i="38"/>
  <c r="B28" i="38"/>
  <c r="B10" i="38"/>
  <c r="B56" i="22"/>
  <c r="B37" i="22"/>
  <c r="B25" i="22"/>
  <c r="B8" i="22"/>
  <c r="B75" i="21"/>
  <c r="B73" i="21"/>
  <c r="B71" i="21"/>
  <c r="B69" i="21"/>
  <c r="B67" i="21"/>
  <c r="B65" i="21"/>
  <c r="B63" i="21"/>
  <c r="B61" i="21"/>
  <c r="B57" i="21"/>
  <c r="B55" i="21"/>
  <c r="B53" i="21"/>
  <c r="B51" i="21"/>
  <c r="B49" i="21"/>
  <c r="B47" i="21"/>
  <c r="B45" i="21"/>
  <c r="B43" i="21"/>
  <c r="B22" i="21"/>
  <c r="B20" i="21"/>
  <c r="B18" i="21"/>
  <c r="B16" i="21"/>
  <c r="B14" i="21"/>
  <c r="B8" i="21"/>
  <c r="B142" i="12"/>
  <c r="B125" i="12"/>
  <c r="B123" i="12"/>
  <c r="B121" i="12"/>
  <c r="B119" i="12"/>
  <c r="B117" i="12"/>
  <c r="B115" i="12"/>
  <c r="B113" i="12"/>
  <c r="B111" i="12"/>
  <c r="B109" i="12"/>
  <c r="B92" i="12"/>
  <c r="B90" i="12"/>
  <c r="B65" i="12"/>
  <c r="B63" i="12"/>
  <c r="B61" i="12"/>
  <c r="B37" i="12"/>
  <c r="B35" i="12"/>
  <c r="B33" i="12"/>
  <c r="B31" i="12"/>
  <c r="B14" i="12"/>
  <c r="B12" i="12"/>
  <c r="B10" i="12"/>
  <c r="B8" i="12"/>
  <c r="B167" i="7"/>
  <c r="B165" i="7"/>
  <c r="B163" i="7"/>
  <c r="B159" i="7"/>
  <c r="B157" i="7"/>
  <c r="B155" i="7"/>
  <c r="B153" i="7"/>
  <c r="B151" i="7"/>
  <c r="B147" i="7"/>
  <c r="B145" i="7"/>
  <c r="B143" i="7"/>
  <c r="B141" i="7"/>
  <c r="B139" i="7"/>
  <c r="B137" i="7"/>
  <c r="B135" i="7"/>
  <c r="B133" i="7"/>
  <c r="B131" i="7"/>
  <c r="B114" i="7"/>
  <c r="B112" i="7"/>
  <c r="B95" i="7"/>
  <c r="B94" i="7"/>
  <c r="B92" i="7"/>
  <c r="B90" i="7"/>
  <c r="B88" i="7"/>
  <c r="B87" i="7"/>
  <c r="B85" i="7"/>
  <c r="B67" i="7"/>
  <c r="B66" i="7"/>
  <c r="B64" i="7"/>
  <c r="B62" i="7"/>
  <c r="B60" i="7"/>
  <c r="B58" i="7"/>
  <c r="B56" i="7"/>
  <c r="B54" i="7"/>
  <c r="B52" i="7"/>
  <c r="B50" i="7"/>
  <c r="B48" i="7"/>
  <c r="B46" i="7"/>
  <c r="B44" i="7"/>
  <c r="B43" i="7"/>
  <c r="B42" i="7"/>
  <c r="B41" i="7"/>
  <c r="B20" i="7"/>
  <c r="B18" i="7"/>
  <c r="B16" i="7"/>
  <c r="B14" i="7"/>
  <c r="B12" i="7"/>
  <c r="B10" i="7"/>
  <c r="B8" i="7"/>
  <c r="B69" i="2" l="1"/>
  <c r="B68" i="2"/>
  <c r="B66" i="2"/>
  <c r="B64" i="2"/>
  <c r="B63" i="2"/>
  <c r="B61" i="2"/>
  <c r="B59" i="2"/>
  <c r="B57" i="2"/>
  <c r="B55" i="2"/>
  <c r="B53" i="2"/>
  <c r="B36" i="2"/>
  <c r="B34" i="2"/>
  <c r="B15" i="2"/>
  <c r="B9" i="2"/>
  <c r="A5" i="18" l="1"/>
  <c r="D37" i="36"/>
  <c r="BB21" i="5" l="1"/>
  <c r="D71" i="2"/>
  <c r="D72" i="2"/>
  <c r="D73" i="2"/>
  <c r="D74" i="2"/>
  <c r="D38" i="2"/>
  <c r="D39" i="2"/>
  <c r="D40" i="2"/>
  <c r="D41" i="2"/>
  <c r="D17" i="2"/>
  <c r="D18" i="2"/>
  <c r="D19" i="2"/>
  <c r="D20" i="2"/>
  <c r="D169" i="7"/>
  <c r="D170" i="7"/>
  <c r="D171" i="7"/>
  <c r="D172" i="7"/>
  <c r="D116" i="7"/>
  <c r="D117" i="7"/>
  <c r="D118" i="7"/>
  <c r="D119" i="7"/>
  <c r="D97" i="7"/>
  <c r="D98" i="7"/>
  <c r="D99" i="7"/>
  <c r="D100" i="7"/>
  <c r="D69" i="7"/>
  <c r="D70" i="7"/>
  <c r="D71" i="7"/>
  <c r="D72" i="7"/>
  <c r="D26" i="7"/>
  <c r="D27" i="7"/>
  <c r="D28" i="7"/>
  <c r="D29" i="7"/>
  <c r="D144" i="12"/>
  <c r="D145" i="12"/>
  <c r="D146" i="12"/>
  <c r="D147" i="12"/>
  <c r="D127" i="12"/>
  <c r="D128" i="12"/>
  <c r="D129" i="12"/>
  <c r="D130" i="12"/>
  <c r="D94" i="12"/>
  <c r="D95" i="12"/>
  <c r="D96" i="12"/>
  <c r="D97" i="12"/>
  <c r="D73" i="12"/>
  <c r="D74" i="12"/>
  <c r="D75" i="12"/>
  <c r="D76" i="12"/>
  <c r="D16" i="12"/>
  <c r="D17" i="12"/>
  <c r="D18" i="12"/>
  <c r="D19" i="12"/>
  <c r="D77" i="21"/>
  <c r="D78" i="21"/>
  <c r="D79" i="21"/>
  <c r="D80" i="21"/>
  <c r="D28" i="21"/>
  <c r="D29" i="21"/>
  <c r="D30" i="21"/>
  <c r="D31" i="21"/>
  <c r="D58" i="22"/>
  <c r="D59" i="22"/>
  <c r="D60" i="22"/>
  <c r="D61" i="22"/>
  <c r="D39" i="22"/>
  <c r="D40" i="22"/>
  <c r="D41" i="22"/>
  <c r="D42" i="22"/>
  <c r="D9" i="22"/>
  <c r="D10" i="22"/>
  <c r="D11" i="22"/>
  <c r="D12" i="22"/>
  <c r="K3" i="37" l="1"/>
  <c r="B6" i="37" l="1"/>
  <c r="B54" i="37"/>
  <c r="B53" i="37"/>
  <c r="B52" i="37"/>
  <c r="B51" i="37"/>
  <c r="B50" i="37"/>
  <c r="B49" i="37"/>
  <c r="B48" i="37"/>
  <c r="B47" i="37"/>
  <c r="B46" i="37"/>
  <c r="B45" i="37"/>
  <c r="B44" i="37"/>
  <c r="B43" i="37"/>
  <c r="B42" i="37"/>
  <c r="B41" i="37"/>
  <c r="B40" i="37"/>
  <c r="B39" i="37"/>
  <c r="B38" i="37"/>
  <c r="B37" i="37"/>
  <c r="B36" i="37"/>
  <c r="B35" i="37"/>
  <c r="B34" i="37"/>
  <c r="B33" i="37"/>
  <c r="B32" i="37"/>
  <c r="B31" i="37"/>
  <c r="B30" i="37"/>
  <c r="B29" i="37"/>
  <c r="B28" i="37"/>
  <c r="B27" i="37"/>
  <c r="B26" i="37"/>
  <c r="B25" i="37"/>
  <c r="B24" i="37"/>
  <c r="B23" i="37"/>
  <c r="B22" i="37"/>
  <c r="B21" i="37"/>
  <c r="B20" i="37"/>
  <c r="B19" i="37"/>
  <c r="B18" i="37"/>
  <c r="B17" i="37"/>
  <c r="B16" i="37"/>
  <c r="B15" i="37"/>
  <c r="B14" i="37"/>
  <c r="B13" i="37"/>
  <c r="B12" i="37"/>
  <c r="B11" i="37"/>
  <c r="B10" i="37"/>
  <c r="B9" i="37"/>
  <c r="B8" i="37"/>
  <c r="B7" i="37"/>
  <c r="B5" i="37"/>
  <c r="D7" i="38" l="1"/>
  <c r="D328" i="38"/>
  <c r="D327" i="38"/>
  <c r="D326" i="38"/>
  <c r="D325" i="38"/>
  <c r="D324" i="38"/>
  <c r="D323" i="38"/>
  <c r="D322" i="38"/>
  <c r="D321" i="38"/>
  <c r="D320" i="38"/>
  <c r="D319" i="38"/>
  <c r="D318" i="38"/>
  <c r="D317" i="38"/>
  <c r="D316" i="38"/>
  <c r="D315" i="38"/>
  <c r="D314" i="38"/>
  <c r="D313" i="38"/>
  <c r="D312" i="38"/>
  <c r="D311" i="38"/>
  <c r="D310" i="38"/>
  <c r="D309" i="38"/>
  <c r="D308" i="38"/>
  <c r="D307" i="38"/>
  <c r="D306" i="38"/>
  <c r="D305" i="38"/>
  <c r="D304" i="38"/>
  <c r="D303" i="38"/>
  <c r="D302" i="38"/>
  <c r="D301" i="38"/>
  <c r="D300" i="38"/>
  <c r="D299" i="38"/>
  <c r="D298" i="38"/>
  <c r="D297" i="38"/>
  <c r="D296" i="38"/>
  <c r="D295" i="38"/>
  <c r="D294" i="38"/>
  <c r="D293" i="38"/>
  <c r="D292" i="38"/>
  <c r="D42" i="7" l="1"/>
  <c r="D20" i="36" l="1"/>
  <c r="D15" i="36"/>
  <c r="D12" i="36"/>
  <c r="F11" i="36"/>
  <c r="D7" i="22"/>
  <c r="D8" i="22"/>
  <c r="D13" i="22"/>
  <c r="D14" i="22"/>
  <c r="D15" i="22"/>
  <c r="D16" i="22"/>
  <c r="D17" i="22"/>
  <c r="D18" i="22"/>
  <c r="D19" i="22"/>
  <c r="D20" i="22"/>
  <c r="D21" i="22"/>
  <c r="D22" i="22"/>
  <c r="D24" i="22"/>
  <c r="D25" i="22"/>
  <c r="D26" i="22"/>
  <c r="D27" i="22"/>
  <c r="D28" i="22"/>
  <c r="D29" i="22"/>
  <c r="D30" i="22"/>
  <c r="D31" i="22"/>
  <c r="D32" i="22"/>
  <c r="D33" i="22"/>
  <c r="D34" i="22"/>
  <c r="D35" i="22"/>
  <c r="D36" i="22"/>
  <c r="D37" i="22"/>
  <c r="D38" i="22"/>
  <c r="D43" i="22"/>
  <c r="D44" i="22"/>
  <c r="D45" i="22"/>
  <c r="D46" i="22"/>
  <c r="D47" i="22"/>
  <c r="D48" i="22"/>
  <c r="D49" i="22"/>
  <c r="D50" i="22"/>
  <c r="D51" i="22"/>
  <c r="D53" i="22"/>
  <c r="D54" i="22"/>
  <c r="D55" i="22"/>
  <c r="D56" i="22"/>
  <c r="D57" i="22"/>
  <c r="D62" i="22"/>
  <c r="D63" i="22"/>
  <c r="D64" i="22"/>
  <c r="D65" i="22"/>
  <c r="D66" i="22"/>
  <c r="D67" i="22"/>
  <c r="D68" i="22"/>
  <c r="D69" i="22"/>
  <c r="D7" i="21"/>
  <c r="D13" i="21"/>
  <c r="D14" i="21"/>
  <c r="D15" i="21"/>
  <c r="D16" i="21"/>
  <c r="D17" i="21"/>
  <c r="D18" i="21"/>
  <c r="D19" i="21"/>
  <c r="D20" i="21"/>
  <c r="D21" i="21"/>
  <c r="D22" i="21"/>
  <c r="D27" i="21"/>
  <c r="D32" i="21"/>
  <c r="D33" i="21"/>
  <c r="D34" i="21"/>
  <c r="D35" i="21"/>
  <c r="D36" i="21"/>
  <c r="D37" i="21"/>
  <c r="D38" i="21"/>
  <c r="D39" i="21"/>
  <c r="D40" i="21"/>
  <c r="D42" i="21"/>
  <c r="D43" i="21"/>
  <c r="D44" i="21"/>
  <c r="D45" i="21"/>
  <c r="D46" i="21"/>
  <c r="D47" i="21"/>
  <c r="D48" i="21"/>
  <c r="D49" i="21"/>
  <c r="D50" i="21"/>
  <c r="D51" i="21"/>
  <c r="D52" i="21"/>
  <c r="D53" i="21"/>
  <c r="D54" i="21"/>
  <c r="D55" i="21"/>
  <c r="D56" i="21"/>
  <c r="D57" i="21"/>
  <c r="D58" i="21"/>
  <c r="D62" i="21"/>
  <c r="D63" i="21"/>
  <c r="D64" i="21"/>
  <c r="D65" i="21"/>
  <c r="D66" i="21"/>
  <c r="D67" i="21"/>
  <c r="D68" i="21"/>
  <c r="D69" i="21"/>
  <c r="D70" i="21"/>
  <c r="D71" i="21"/>
  <c r="D72" i="21"/>
  <c r="D73" i="21"/>
  <c r="D74" i="21"/>
  <c r="D75" i="21"/>
  <c r="D76" i="21"/>
  <c r="D81" i="21"/>
  <c r="D82" i="21"/>
  <c r="D83" i="21"/>
  <c r="D84" i="21"/>
  <c r="D85" i="21"/>
  <c r="D86" i="21"/>
  <c r="D87" i="21"/>
  <c r="D88" i="21"/>
  <c r="D7" i="12"/>
  <c r="D8" i="12"/>
  <c r="D9" i="12"/>
  <c r="D10" i="12"/>
  <c r="D11" i="12"/>
  <c r="D12" i="12"/>
  <c r="D13" i="12"/>
  <c r="D14" i="12"/>
  <c r="D15" i="12"/>
  <c r="D20" i="12"/>
  <c r="D21" i="12"/>
  <c r="D22" i="12"/>
  <c r="D23" i="12"/>
  <c r="D24" i="12"/>
  <c r="D25" i="12"/>
  <c r="D26" i="12"/>
  <c r="D27" i="12"/>
  <c r="D28" i="12"/>
  <c r="D30" i="12"/>
  <c r="D31" i="12"/>
  <c r="D32" i="12"/>
  <c r="D33" i="12"/>
  <c r="D34" i="12"/>
  <c r="D35" i="12"/>
  <c r="D36" i="12"/>
  <c r="D37" i="12"/>
  <c r="D58" i="12"/>
  <c r="D60" i="12"/>
  <c r="D61" i="12"/>
  <c r="D62" i="12"/>
  <c r="D63" i="12"/>
  <c r="D65" i="12"/>
  <c r="D72" i="12"/>
  <c r="D77" i="12"/>
  <c r="D78" i="12"/>
  <c r="D79" i="12"/>
  <c r="D80" i="12"/>
  <c r="D81" i="12"/>
  <c r="D82" i="12"/>
  <c r="D83" i="12"/>
  <c r="D84" i="12"/>
  <c r="D85" i="12"/>
  <c r="D87" i="12"/>
  <c r="D90" i="12"/>
  <c r="D91" i="12"/>
  <c r="D92" i="12"/>
  <c r="D93" i="12"/>
  <c r="D98" i="12"/>
  <c r="D99" i="12"/>
  <c r="D100" i="12"/>
  <c r="D101" i="12"/>
  <c r="D102" i="12"/>
  <c r="D103" i="12"/>
  <c r="D104" i="12"/>
  <c r="D105" i="12"/>
  <c r="D106" i="12"/>
  <c r="D108" i="12"/>
  <c r="D109" i="12"/>
  <c r="D110" i="12"/>
  <c r="D111" i="12"/>
  <c r="D112" i="12"/>
  <c r="D113" i="12"/>
  <c r="D114" i="12"/>
  <c r="D115" i="12"/>
  <c r="D116" i="12"/>
  <c r="D117" i="12"/>
  <c r="D118" i="12"/>
  <c r="D119" i="12"/>
  <c r="D120" i="12"/>
  <c r="D121" i="12"/>
  <c r="D122" i="12"/>
  <c r="D123" i="12"/>
  <c r="D124" i="12"/>
  <c r="D125" i="12"/>
  <c r="D126" i="12"/>
  <c r="D131" i="12"/>
  <c r="D132" i="12"/>
  <c r="D133" i="12"/>
  <c r="D134" i="12"/>
  <c r="D135" i="12"/>
  <c r="D136" i="12"/>
  <c r="D137" i="12"/>
  <c r="D138" i="12"/>
  <c r="D139" i="12"/>
  <c r="D141" i="12"/>
  <c r="D142" i="12"/>
  <c r="D143" i="12"/>
  <c r="D148" i="12"/>
  <c r="D149" i="12"/>
  <c r="D150" i="12"/>
  <c r="D151" i="12"/>
  <c r="D152" i="12"/>
  <c r="D153" i="12"/>
  <c r="D154" i="12"/>
  <c r="D155" i="12"/>
  <c r="D7" i="7"/>
  <c r="D8" i="7"/>
  <c r="D9" i="7"/>
  <c r="D10" i="7"/>
  <c r="D11" i="7"/>
  <c r="D12" i="7"/>
  <c r="D13" i="7"/>
  <c r="D14" i="7"/>
  <c r="D15" i="7"/>
  <c r="D16" i="7"/>
  <c r="D17" i="7"/>
  <c r="D18" i="7"/>
  <c r="D19" i="7"/>
  <c r="D20" i="7"/>
  <c r="D25" i="7"/>
  <c r="D30" i="7"/>
  <c r="D31" i="7"/>
  <c r="D32" i="7"/>
  <c r="D33" i="7"/>
  <c r="D34" i="7"/>
  <c r="D35" i="7"/>
  <c r="D36" i="7"/>
  <c r="D37" i="7"/>
  <c r="D38" i="7"/>
  <c r="D40" i="7"/>
  <c r="D41" i="7"/>
  <c r="D43" i="7"/>
  <c r="D44" i="7"/>
  <c r="D45" i="7"/>
  <c r="D46" i="7"/>
  <c r="D47" i="7"/>
  <c r="D48" i="7"/>
  <c r="D49" i="7"/>
  <c r="D50" i="7"/>
  <c r="D51" i="7"/>
  <c r="D52" i="7"/>
  <c r="D53" i="7"/>
  <c r="D54" i="7"/>
  <c r="D55" i="7"/>
  <c r="D56" i="7"/>
  <c r="D57" i="7"/>
  <c r="D58" i="7"/>
  <c r="D59" i="7"/>
  <c r="D60" i="7"/>
  <c r="D61" i="7"/>
  <c r="D62" i="7"/>
  <c r="D63" i="7"/>
  <c r="D64" i="7"/>
  <c r="D65" i="7"/>
  <c r="D66" i="7"/>
  <c r="D67" i="7"/>
  <c r="D68" i="7"/>
  <c r="D73" i="7"/>
  <c r="D74" i="7"/>
  <c r="D75" i="7"/>
  <c r="D76" i="7"/>
  <c r="D77" i="7"/>
  <c r="D78" i="7"/>
  <c r="D79" i="7"/>
  <c r="D80" i="7"/>
  <c r="D81" i="7"/>
  <c r="D83" i="7"/>
  <c r="D85" i="7"/>
  <c r="D86" i="7"/>
  <c r="D87" i="7"/>
  <c r="D88" i="7"/>
  <c r="D89" i="7"/>
  <c r="D90" i="7"/>
  <c r="D91" i="7"/>
  <c r="D92" i="7"/>
  <c r="D93" i="7"/>
  <c r="D94" i="7"/>
  <c r="D95" i="7"/>
  <c r="D96" i="7"/>
  <c r="D101" i="7"/>
  <c r="D102" i="7"/>
  <c r="D103" i="7"/>
  <c r="D104" i="7"/>
  <c r="D105" i="7"/>
  <c r="D106" i="7"/>
  <c r="D107" i="7"/>
  <c r="D108" i="7"/>
  <c r="D109" i="7"/>
  <c r="D111" i="7"/>
  <c r="D112" i="7"/>
  <c r="D113" i="7"/>
  <c r="D114" i="7"/>
  <c r="D115" i="7"/>
  <c r="D120" i="7"/>
  <c r="D121" i="7"/>
  <c r="D122" i="7"/>
  <c r="D123" i="7"/>
  <c r="D124" i="7"/>
  <c r="D125" i="7"/>
  <c r="D126" i="7"/>
  <c r="D127" i="7"/>
  <c r="D128" i="7"/>
  <c r="D130" i="7"/>
  <c r="D131" i="7"/>
  <c r="D132" i="7"/>
  <c r="D133" i="7"/>
  <c r="D134" i="7"/>
  <c r="D135" i="7"/>
  <c r="D136" i="7"/>
  <c r="D137" i="7"/>
  <c r="D138" i="7"/>
  <c r="D139" i="7"/>
  <c r="D140" i="7"/>
  <c r="D141" i="7"/>
  <c r="D142" i="7"/>
  <c r="D143" i="7"/>
  <c r="D144" i="7"/>
  <c r="D145" i="7"/>
  <c r="D146" i="7"/>
  <c r="D147" i="7"/>
  <c r="D150" i="7"/>
  <c r="D151" i="7"/>
  <c r="D152" i="7"/>
  <c r="D153" i="7"/>
  <c r="D154" i="7"/>
  <c r="D155" i="7"/>
  <c r="D156" i="7"/>
  <c r="D157" i="7"/>
  <c r="D158" i="7"/>
  <c r="D159" i="7"/>
  <c r="D167" i="7"/>
  <c r="D168" i="7"/>
  <c r="D173" i="7"/>
  <c r="D174" i="7"/>
  <c r="D175" i="7"/>
  <c r="D176" i="7"/>
  <c r="D177" i="7"/>
  <c r="D178" i="7"/>
  <c r="D179" i="7"/>
  <c r="D180" i="7"/>
  <c r="D8" i="2"/>
  <c r="D9" i="2"/>
  <c r="D10" i="2"/>
  <c r="D16" i="2"/>
  <c r="D21" i="2"/>
  <c r="D22" i="2"/>
  <c r="D23" i="2"/>
  <c r="D24" i="2"/>
  <c r="D25" i="2"/>
  <c r="D26" i="2"/>
  <c r="D27" i="2"/>
  <c r="D28" i="2"/>
  <c r="D29" i="2"/>
  <c r="D31" i="2"/>
  <c r="D35" i="2"/>
  <c r="D36" i="2"/>
  <c r="D37" i="2"/>
  <c r="D42" i="2"/>
  <c r="D43" i="2"/>
  <c r="D44" i="2"/>
  <c r="D45" i="2"/>
  <c r="D46" i="2"/>
  <c r="D47" i="2"/>
  <c r="D48" i="2"/>
  <c r="D49" i="2"/>
  <c r="D50" i="2"/>
  <c r="D52" i="2"/>
  <c r="D53" i="2"/>
  <c r="D54" i="2"/>
  <c r="D55" i="2"/>
  <c r="D56" i="2"/>
  <c r="D57" i="2"/>
  <c r="D58" i="2"/>
  <c r="D59" i="2"/>
  <c r="D60" i="2"/>
  <c r="D61" i="2"/>
  <c r="D62" i="2"/>
  <c r="D63" i="2"/>
  <c r="D64" i="2"/>
  <c r="D65" i="2"/>
  <c r="D66" i="2"/>
  <c r="D67" i="2"/>
  <c r="D68" i="2"/>
  <c r="D69" i="2"/>
  <c r="D70" i="2"/>
  <c r="D75" i="2"/>
  <c r="D76" i="2"/>
  <c r="D77" i="2"/>
  <c r="D78" i="2"/>
  <c r="D79" i="2"/>
  <c r="D80" i="2"/>
  <c r="D81" i="2"/>
  <c r="D82" i="2"/>
  <c r="A6" i="37"/>
  <c r="A7" i="37" l="1"/>
  <c r="A8" i="37" s="1"/>
  <c r="A9" i="37" s="1"/>
  <c r="A10" i="37" s="1"/>
  <c r="A11" i="37" s="1"/>
  <c r="A12" i="37" s="1"/>
  <c r="A13" i="37" s="1"/>
  <c r="A14" i="37" s="1"/>
  <c r="A15" i="37" s="1"/>
  <c r="A16" i="37" s="1"/>
  <c r="A17" i="37" s="1"/>
  <c r="A18" i="37" s="1"/>
  <c r="A19" i="37" s="1"/>
  <c r="A20" i="37" s="1"/>
  <c r="A21" i="37" s="1"/>
  <c r="A22" i="37" s="1"/>
  <c r="A23" i="37" s="1"/>
  <c r="A24" i="37" s="1"/>
  <c r="A25" i="37" s="1"/>
  <c r="A26" i="37" s="1"/>
  <c r="A27" i="37" s="1"/>
  <c r="A28" i="37" s="1"/>
  <c r="A29" i="37" s="1"/>
  <c r="A30" i="37" s="1"/>
  <c r="A31" i="37" s="1"/>
  <c r="A32" i="37" s="1"/>
  <c r="A33" i="37" s="1"/>
  <c r="A34" i="37" s="1"/>
  <c r="A35" i="37" s="1"/>
  <c r="A36" i="37" s="1"/>
  <c r="A37" i="37" s="1"/>
  <c r="A38" i="37" s="1"/>
  <c r="A39" i="37" s="1"/>
  <c r="A40" i="37" s="1"/>
  <c r="A41" i="37" s="1"/>
  <c r="A42" i="37" s="1"/>
  <c r="A43" i="37" s="1"/>
  <c r="A44" i="37" s="1"/>
  <c r="A45" i="37" s="1"/>
  <c r="A46" i="37" s="1"/>
  <c r="A47" i="37" s="1"/>
  <c r="A48" i="37" s="1"/>
  <c r="A49" i="37" s="1"/>
  <c r="A50" i="37" s="1"/>
  <c r="A51" i="37" s="1"/>
  <c r="A52" i="37" s="1"/>
  <c r="A53" i="37" s="1"/>
  <c r="A54" i="37" s="1"/>
  <c r="D1" i="18"/>
  <c r="D80" i="18"/>
  <c r="D79" i="18"/>
  <c r="D7" i="2"/>
  <c r="D29" i="36"/>
  <c r="D30" i="36"/>
  <c r="D8" i="36"/>
  <c r="D7" i="36"/>
  <c r="D39" i="36"/>
  <c r="D38" i="36"/>
  <c r="D35" i="36"/>
  <c r="D34" i="36"/>
  <c r="D33" i="36"/>
  <c r="D32" i="36"/>
  <c r="F39" i="36"/>
  <c r="D28" i="36"/>
  <c r="F38" i="36"/>
  <c r="D26" i="36"/>
  <c r="D25" i="36"/>
  <c r="D24" i="36"/>
  <c r="D23" i="36"/>
  <c r="D22" i="36"/>
  <c r="D9" i="18" l="1"/>
  <c r="D7" i="18"/>
  <c r="D1" i="22" l="1"/>
  <c r="D1" i="21"/>
  <c r="D1" i="12"/>
  <c r="D193" i="12"/>
  <c r="D192" i="12"/>
  <c r="D191" i="12"/>
  <c r="D190" i="12"/>
  <c r="D189" i="12"/>
  <c r="D188" i="12"/>
  <c r="D187" i="12"/>
  <c r="D186" i="12"/>
  <c r="D185" i="12"/>
  <c r="D184" i="12"/>
  <c r="D183" i="12"/>
  <c r="D182" i="12"/>
  <c r="D181" i="12"/>
  <c r="D180" i="12"/>
  <c r="D179" i="12"/>
  <c r="D178" i="12"/>
  <c r="D177" i="12"/>
  <c r="D176" i="12"/>
  <c r="D175" i="12"/>
  <c r="D174" i="12"/>
  <c r="D173" i="12"/>
  <c r="D172" i="12"/>
  <c r="D171" i="12"/>
  <c r="D170" i="12"/>
  <c r="D169" i="12"/>
  <c r="D168" i="12"/>
  <c r="D167" i="12"/>
  <c r="D166" i="12"/>
  <c r="D165" i="12"/>
  <c r="D164" i="12"/>
  <c r="D163" i="12"/>
  <c r="D162" i="12"/>
  <c r="D161" i="12"/>
  <c r="D160" i="12"/>
  <c r="D159" i="12"/>
  <c r="D158" i="12"/>
  <c r="D157" i="12"/>
  <c r="D1" i="7" l="1"/>
  <c r="D1" i="2" l="1"/>
  <c r="N1" i="16"/>
  <c r="BE1" i="5"/>
  <c r="B11" i="18"/>
</calcChain>
</file>

<file path=xl/sharedStrings.xml><?xml version="1.0" encoding="utf-8"?>
<sst xmlns="http://schemas.openxmlformats.org/spreadsheetml/2006/main" count="1011" uniqueCount="472">
  <si>
    <t>小平大学　領域６（01○○学部）</t>
    <rPh sb="13" eb="15">
      <t>ガクブ</t>
    </rPh>
    <phoneticPr fontId="20"/>
  </si>
  <si>
    <r>
      <t>＊</t>
    </r>
    <r>
      <rPr>
        <b/>
        <sz val="10"/>
        <color rgb="FFFFFF00"/>
        <rFont val="BIZ UDゴシック"/>
        <family val="3"/>
        <charset val="128"/>
      </rPr>
      <t>黄枠</t>
    </r>
    <r>
      <rPr>
        <b/>
        <sz val="10"/>
        <rFont val="BIZ UDゴシック"/>
        <family val="3"/>
        <charset val="128"/>
      </rPr>
      <t>に入力してください。</t>
    </r>
    <r>
      <rPr>
        <b/>
        <sz val="10"/>
        <color theme="0"/>
        <rFont val="BIZ UDゴシック"/>
        <family val="3"/>
        <charset val="128"/>
      </rPr>
      <t>（セルA5・D1自動表示）</t>
    </r>
    <rPh sb="1" eb="2">
      <t>キ</t>
    </rPh>
    <rPh sb="2" eb="3">
      <t>ワク</t>
    </rPh>
    <rPh sb="4" eb="6">
      <t>ニュウリョク</t>
    </rPh>
    <rPh sb="21" eb="23">
      <t>ジドウ</t>
    </rPh>
    <rPh sb="23" eb="25">
      <t>ヒョウジ</t>
    </rPh>
    <phoneticPr fontId="20"/>
  </si>
  <si>
    <t>←このシートのページ総数（自動入力）</t>
    <phoneticPr fontId="20"/>
  </si>
  <si>
    <t>Ⅱ　基準ごとの自己評価</t>
  </si>
  <si>
    <t>　シート「総括表」の組織番号</t>
    <rPh sb="5" eb="8">
      <t>ソウカツヒョウ</t>
    </rPh>
    <rPh sb="10" eb="12">
      <t>ソシキ</t>
    </rPh>
    <rPh sb="12" eb="14">
      <t>バンゴウ</t>
    </rPh>
    <phoneticPr fontId="20"/>
  </si>
  <si>
    <t>教育課程名</t>
    <rPh sb="0" eb="2">
      <t>キョウイク</t>
    </rPh>
    <rPh sb="2" eb="4">
      <t>カテイ</t>
    </rPh>
    <rPh sb="4" eb="5">
      <t>メイ</t>
    </rPh>
    <phoneticPr fontId="20"/>
  </si>
  <si>
    <t>評価名</t>
    <rPh sb="0" eb="2">
      <t>ヒョウカ</t>
    </rPh>
    <rPh sb="2" eb="3">
      <t>メイ</t>
    </rPh>
    <phoneticPr fontId="20"/>
  </si>
  <si>
    <t>評価機関名</t>
    <rPh sb="0" eb="2">
      <t>ヒョウカ</t>
    </rPh>
    <rPh sb="2" eb="4">
      <t>キカン</t>
    </rPh>
    <rPh sb="4" eb="5">
      <t>メイ</t>
    </rPh>
    <phoneticPr fontId="20"/>
  </si>
  <si>
    <t>領域６　教育課程と学習成果に関する基準</t>
    <phoneticPr fontId="20"/>
  </si>
  <si>
    <t>　第三者評価結果活用の有無</t>
    <rPh sb="1" eb="4">
      <t>ダイサンシャ</t>
    </rPh>
    <rPh sb="4" eb="6">
      <t>ヒョウカ</t>
    </rPh>
    <rPh sb="6" eb="8">
      <t>ケッカ</t>
    </rPh>
    <rPh sb="8" eb="10">
      <t>カツヨウ</t>
    </rPh>
    <rPh sb="11" eb="13">
      <t>ウム</t>
    </rPh>
    <phoneticPr fontId="20"/>
  </si>
  <si>
    <t>ありの場合→</t>
    <rPh sb="3" eb="5">
      <t>バアイ</t>
    </rPh>
    <phoneticPr fontId="20"/>
  </si>
  <si>
    <t>○○学科</t>
    <rPh sb="2" eb="4">
      <t>ガッカ</t>
    </rPh>
    <phoneticPr fontId="20"/>
  </si>
  <si>
    <t>□□□□</t>
    <phoneticPr fontId="20"/>
  </si>
  <si>
    <t>△△△△△△</t>
    <phoneticPr fontId="20"/>
  </si>
  <si>
    <t>＊行が不足する場合は、「挿入」してください。</t>
    <rPh sb="1" eb="2">
      <t>ギョウ</t>
    </rPh>
    <rPh sb="3" eb="5">
      <t>フソク</t>
    </rPh>
    <rPh sb="7" eb="9">
      <t>バアイ</t>
    </rPh>
    <rPh sb="12" eb="14">
      <t>ソウニュウ</t>
    </rPh>
    <phoneticPr fontId="20"/>
  </si>
  <si>
    <t>：「該当なし」</t>
    <phoneticPr fontId="20"/>
  </si>
  <si>
    <t>＊再掲については、同一資料を使用した場合、自動表示となっています。</t>
    <rPh sb="1" eb="3">
      <t>サイケイ</t>
    </rPh>
    <rPh sb="9" eb="11">
      <t>ドウイツ</t>
    </rPh>
    <rPh sb="11" eb="13">
      <t>シリョウ</t>
    </rPh>
    <rPh sb="14" eb="16">
      <t>シヨウ</t>
    </rPh>
    <rPh sb="18" eb="20">
      <t>バアイ</t>
    </rPh>
    <rPh sb="21" eb="23">
      <t>ジドウ</t>
    </rPh>
    <rPh sb="23" eb="25">
      <t>ヒョウジ</t>
    </rPh>
    <phoneticPr fontId="20"/>
  </si>
  <si>
    <t>基準６－３　教育課程の編成及び授業科目の内容が、学位授与方針及び教育課程方針に則して、体系的であり相応しい水準であること</t>
    <phoneticPr fontId="20"/>
  </si>
  <si>
    <t>＊結合しているセルは、印刷表示（PDF化）にする際に、文字が切れないように調整してください。</t>
    <rPh sb="1" eb="3">
      <t>ケツゴウ</t>
    </rPh>
    <phoneticPr fontId="20"/>
  </si>
  <si>
    <t>分析項目</t>
  </si>
  <si>
    <t>分析項目に係る別紙様式、根拠資料・データ欄</t>
    <phoneticPr fontId="20"/>
  </si>
  <si>
    <t>備考</t>
    <rPh sb="0" eb="2">
      <t>ビコウ</t>
    </rPh>
    <phoneticPr fontId="20"/>
  </si>
  <si>
    <t>ファイル名
（FileList＿Srcシートからコピー＆ペースト）</t>
    <rPh sb="4" eb="5">
      <t>メイ</t>
    </rPh>
    <phoneticPr fontId="20"/>
  </si>
  <si>
    <t>URL（自動表示）</t>
    <phoneticPr fontId="20"/>
  </si>
  <si>
    <t>こ
こ
よ
り
右
側
の
列
は
黄
枠
の
部
分
以
外
編
集
し
な
い
で
く
だ
さ
い</t>
    <rPh sb="18" eb="19">
      <t>コウ</t>
    </rPh>
    <rPh sb="20" eb="21">
      <t>ワク</t>
    </rPh>
    <rPh sb="24" eb="25">
      <t>ブ</t>
    </rPh>
    <rPh sb="26" eb="27">
      <t>フン</t>
    </rPh>
    <rPh sb="28" eb="29">
      <t>イ</t>
    </rPh>
    <rPh sb="30" eb="31">
      <t>ガイ</t>
    </rPh>
    <phoneticPr fontId="20"/>
  </si>
  <si>
    <t xml:space="preserve">［分析項目６－３－１］
　教育課程の編成が、体系性を有していること
</t>
    <phoneticPr fontId="20"/>
  </si>
  <si>
    <t>・体系性が確認できる資料（カリキュラム・マップ、コース・ツリー、ナンバリング等）</t>
    <phoneticPr fontId="20"/>
  </si>
  <si>
    <t>https:~~~~~~~~~~~~~~~~~~</t>
    <phoneticPr fontId="20"/>
  </si>
  <si>
    <t>・授業科目の開設状況が確認できる資料（コース、教養・専門基礎・専門等の分類、年次配当、必修・選択等の別）</t>
    <phoneticPr fontId="20"/>
  </si>
  <si>
    <t>p.12</t>
    <phoneticPr fontId="20"/>
  </si>
  <si>
    <r>
      <t xml:space="preserve">［分析項目６－３－２］
　授業科目の内容が、授与する学位に相応しい水準となっていること
</t>
    </r>
    <r>
      <rPr>
        <sz val="9"/>
        <color theme="0" tint="-0.14999847407452621"/>
        <rFont val="ＭＳ ゴシック"/>
        <family val="3"/>
        <charset val="128"/>
      </rPr>
      <t/>
    </r>
    <phoneticPr fontId="20"/>
  </si>
  <si>
    <t>・分野別第三者評価の結果</t>
    <phoneticPr fontId="20"/>
  </si>
  <si>
    <t>https:~~~~~~~~~~~~~~~~~~</t>
  </si>
  <si>
    <t>・日本学術会議による参照基準等に準拠した内容になっていることが確認できる資料</t>
    <phoneticPr fontId="20"/>
  </si>
  <si>
    <t>3条</t>
    <rPh sb="1" eb="2">
      <t>ジョウ</t>
    </rPh>
    <phoneticPr fontId="20"/>
  </si>
  <si>
    <t>・シラバス</t>
    <phoneticPr fontId="20"/>
  </si>
  <si>
    <t>・その他自己点検・評価において体系性や水準に関する検証を実施している場合はその状況が分かる資料</t>
    <rPh sb="42" eb="43">
      <t>ブン</t>
    </rPh>
    <phoneticPr fontId="20"/>
  </si>
  <si>
    <t>基準６－４　学位授与方針及び教育課程方針に則して、適切な授業形態、学習指導法が採用されていること</t>
    <phoneticPr fontId="20"/>
  </si>
  <si>
    <t>再掲</t>
    <phoneticPr fontId="20"/>
  </si>
  <si>
    <t xml:space="preserve">［分析項目６－４－５］
　専門職大学院を設置している場合は、履修登録の上限設定の制度（ＣＡＰ制度）を適切に設けていること
</t>
    <phoneticPr fontId="20"/>
  </si>
  <si>
    <t>【特記事項】</t>
    <phoneticPr fontId="20"/>
  </si>
  <si>
    <t>①　上記の各分析項目のうち、根拠資料では、分析項目の内容を十分に立証できないと判断する場合には、当該分析項目の番号を明示した上で、その理由を400字以内で記述すること。</t>
    <phoneticPr fontId="20"/>
  </si>
  <si>
    <t>［分析項目６－４－１］
　～～～～～～～～～～～～～～～～～～～～～～～～～～～～～～～。</t>
    <rPh sb="1" eb="3">
      <t>ブンセキ</t>
    </rPh>
    <rPh sb="3" eb="5">
      <t>コウモク</t>
    </rPh>
    <phoneticPr fontId="20"/>
  </si>
  <si>
    <t>［分析項目６－４－３］
　6-4-3-02_(01)□□□□について、～～～～～～～～～～～～～～～～～～～～～～～～～～～～～～～。</t>
    <rPh sb="1" eb="3">
      <t>ブンセキ</t>
    </rPh>
    <rPh sb="3" eb="5">
      <t>コウモク</t>
    </rPh>
    <phoneticPr fontId="20"/>
  </si>
  <si>
    <r>
      <t>②　この基準の内容に関して、上記の分析のみでは自己評価できない活動や取組における個性や特色、資料を参照する際に留意すべきこと等があれば、</t>
    </r>
    <r>
      <rPr>
        <u/>
        <sz val="9"/>
        <rFont val="BIZ UDゴシック"/>
        <family val="3"/>
        <charset val="128"/>
      </rPr>
      <t>根拠資料とともに</t>
    </r>
    <r>
      <rPr>
        <sz val="9"/>
        <rFont val="BIZ UDゴシック"/>
        <family val="3"/>
        <charset val="128"/>
      </rPr>
      <t>箇条書きで記述すること。</t>
    </r>
    <phoneticPr fontId="20"/>
  </si>
  <si>
    <t>［活動取組６－４－Ａ］
　～～～～～～～～～～～～～～～～～～～～～～～～～～～～～～～～～～～～～～～～～～～～～～～～～～～～～～～～～～～～～。</t>
    <rPh sb="1" eb="3">
      <t>カツドウ</t>
    </rPh>
    <rPh sb="3" eb="5">
      <t>トリクミ</t>
    </rPh>
    <phoneticPr fontId="20"/>
  </si>
  <si>
    <t>［活動取組６－４－Ｂ］
～～～～～～～～～～～～～～～～～～～～～～～～～～～～～～～～～～～～～～～～～～～～～～～～～～～～～～～～～～～～～。</t>
    <rPh sb="1" eb="3">
      <t>カツドウ</t>
    </rPh>
    <rPh sb="3" eb="5">
      <t>トリクミ</t>
    </rPh>
    <phoneticPr fontId="20"/>
  </si>
  <si>
    <t>【基準に係る判断】　以上の分析内容を踏まえ、当該基準を満たすか満たさないか。</t>
    <phoneticPr fontId="20"/>
  </si>
  <si>
    <t>　■　当該基準を満たす</t>
  </si>
  <si>
    <t>【優れた成果が確認できる取組】</t>
    <phoneticPr fontId="20"/>
  </si>
  <si>
    <t>・活動取組６－４－Ａについて、～～～～～～～～～～～～～～～～～～～～～～～～～～～～～～～～～～～～～～～～～～～～～～～～～～～～～～～～～～～～～～～～～～。</t>
    <rPh sb="1" eb="3">
      <t>カツドウ</t>
    </rPh>
    <rPh sb="3" eb="5">
      <t>トリクミ</t>
    </rPh>
    <phoneticPr fontId="20"/>
  </si>
  <si>
    <t>・活動取組６－４－Ｂについて、～～～～～～～～～～～～～～～～～～～～～～～～～～～～～～～～～～～～～～～～～～～～～～～～～～～～～～～～～～～～～～～～～～。</t>
    <rPh sb="1" eb="3">
      <t>カツドウ</t>
    </rPh>
    <rPh sb="3" eb="5">
      <t>トリクミ</t>
    </rPh>
    <phoneticPr fontId="20"/>
  </si>
  <si>
    <t>【改善を要する事項】</t>
    <phoneticPr fontId="20"/>
  </si>
  <si>
    <t>end</t>
    <phoneticPr fontId="20"/>
  </si>
  <si>
    <t>←削除しないでください。</t>
    <rPh sb="1" eb="3">
      <t>サクジョ</t>
    </rPh>
    <phoneticPr fontId="20"/>
  </si>
  <si>
    <t>ファイル名</t>
    <rPh sb="4" eb="5">
      <t>メイ</t>
    </rPh>
    <phoneticPr fontId="24"/>
  </si>
  <si>
    <t>ファイル名_拡張子</t>
    <rPh sb="4" eb="5">
      <t>メイ</t>
    </rPh>
    <rPh sb="6" eb="9">
      <t>カクチョウシ</t>
    </rPh>
    <phoneticPr fontId="20"/>
  </si>
  <si>
    <t>URL</t>
    <phoneticPr fontId="24"/>
  </si>
  <si>
    <t>更新日時</t>
    <rPh sb="0" eb="2">
      <t>コウシン</t>
    </rPh>
    <rPh sb="2" eb="4">
      <t>ニチジ</t>
    </rPh>
    <phoneticPr fontId="20"/>
  </si>
  <si>
    <t>更新者</t>
    <rPh sb="0" eb="3">
      <t>コウシンシャ</t>
    </rPh>
    <phoneticPr fontId="20"/>
  </si>
  <si>
    <t>バージョン</t>
    <phoneticPr fontId="20"/>
  </si>
  <si>
    <t>大学機関別認証評価</t>
  </si>
  <si>
    <t>自己評価書</t>
    <phoneticPr fontId="20"/>
  </si>
  <si>
    <t>○○大学</t>
    <rPh sb="2" eb="4">
      <t>ダイガク</t>
    </rPh>
    <phoneticPr fontId="20"/>
  </si>
  <si>
    <t>←大学名を記載してください。</t>
    <rPh sb="1" eb="4">
      <t>ダイガクメイ</t>
    </rPh>
    <rPh sb="5" eb="7">
      <t>キサイ</t>
    </rPh>
    <phoneticPr fontId="20"/>
  </si>
  <si>
    <t>←自動表示</t>
    <rPh sb="1" eb="3">
      <t>ジドウ</t>
    </rPh>
    <rPh sb="3" eb="5">
      <t>ヒョウジ</t>
    </rPh>
    <phoneticPr fontId="20"/>
  </si>
  <si>
    <t>目　　　　　次</t>
    <phoneticPr fontId="20"/>
  </si>
  <si>
    <t>Ⅰ　大学の現況、目的及び特徴　・・・・・・・・・・・・・・・・・・・・・・・・・・・・・・・・・・・・・・・・・・・・・・・・・・・</t>
    <phoneticPr fontId="20"/>
  </si>
  <si>
    <t>Ⅱ  基準ごとの自己評価</t>
    <phoneticPr fontId="20"/>
  </si>
  <si>
    <t>　　　領域１　教育研究上の基本組織に関する基準　・・・・・・・・・・・・・・・・・・・・・・・・・・・・・・・・・・・・・・・・・・</t>
    <phoneticPr fontId="20"/>
  </si>
  <si>
    <t>　　　領域２　内部質保証に関する基準　・・・・・・・・・・・・・・・・・・・・・・・・・・・・・・・・・・・・・・・・・・・・・・・</t>
    <phoneticPr fontId="20"/>
  </si>
  <si>
    <t>　　　領域３　財務運営、管理運営及び情報の公表に関する基準・・・・・・・・・・・・・・・・・・・・・・・・・・・・・・・・・・・・・</t>
    <phoneticPr fontId="20"/>
  </si>
  <si>
    <t>　　　領域４　施設及び設備並びに学生支援に関する基準　　・・・・・・・・・・・・・・・・・・・・・・・・・・・・・・・・・・・・・・</t>
    <rPh sb="3" eb="5">
      <t>リョウイキ</t>
    </rPh>
    <phoneticPr fontId="20"/>
  </si>
  <si>
    <t>　　　領域５　学生の受入に関する基準　・・・・・・・・・・・・・・・・・・・・・・・・・・・・・・・・・・・・・・・・・・・・・・・</t>
    <phoneticPr fontId="20"/>
  </si>
  <si>
    <t>　　　領域６　教育課程と学習成果に関する基準　・・・・・・・・・・・・・・・・・・・・・・・・・・・・・・・・・・・・・・・・・・・</t>
    <phoneticPr fontId="20"/>
  </si>
  <si>
    <t>基準の判断　総括表</t>
    <rPh sb="0" eb="2">
      <t>キジュン</t>
    </rPh>
    <rPh sb="3" eb="5">
      <t>ハンダン</t>
    </rPh>
    <rPh sb="6" eb="9">
      <t>ソウカツヒョウ</t>
    </rPh>
    <phoneticPr fontId="20"/>
  </si>
  <si>
    <t xml:space="preserve"> ・・・・・・・・・・・・・・・・・・・・・・・・・・・・</t>
    <phoneticPr fontId="20"/>
  </si>
  <si>
    <t xml:space="preserve"> ・・・・・・・・・・・・・・・・・・・・・・・・・・・</t>
    <phoneticPr fontId="20"/>
  </si>
  <si>
    <t>←別紙様式2-1-2に記載した教育研究上の基本組織名を記載ください。ただし、学生募集を停止した教育研究上の基本組織は記載しないでください。</t>
  </si>
  <si>
    <t>＊不要な行は、印刷範囲外とするか削除してください。</t>
    <rPh sb="7" eb="9">
      <t>インサツ</t>
    </rPh>
    <rPh sb="9" eb="11">
      <t>ハンイ</t>
    </rPh>
    <rPh sb="11" eb="12">
      <t>ガイ</t>
    </rPh>
    <phoneticPr fontId="20"/>
  </si>
  <si>
    <t>←このシートのページ総数（自動表示）</t>
    <rPh sb="10" eb="12">
      <t>ソウスウ</t>
    </rPh>
    <rPh sb="13" eb="15">
      <t>ジドウ</t>
    </rPh>
    <rPh sb="15" eb="17">
      <t>ヒョウジ</t>
    </rPh>
    <phoneticPr fontId="20"/>
  </si>
  <si>
    <t>Ⅰ　大学の現況、目的及び特徴</t>
    <phoneticPr fontId="20"/>
  </si>
  <si>
    <t>１　現況</t>
  </si>
  <si>
    <t>＊適宜、行の挿入、高さの修正、セルの結合、表の使用等を行ってください。</t>
    <rPh sb="1" eb="3">
      <t>テキギ</t>
    </rPh>
    <rPh sb="4" eb="5">
      <t>ギョウ</t>
    </rPh>
    <rPh sb="6" eb="8">
      <t>ソウニュウ</t>
    </rPh>
    <rPh sb="9" eb="10">
      <t>タカ</t>
    </rPh>
    <rPh sb="12" eb="14">
      <t>シュウセイ</t>
    </rPh>
    <rPh sb="18" eb="20">
      <t>ケツゴウ</t>
    </rPh>
    <rPh sb="21" eb="22">
      <t>ヒョウ</t>
    </rPh>
    <rPh sb="23" eb="25">
      <t>シヨウ</t>
    </rPh>
    <rPh sb="25" eb="26">
      <t>トウ</t>
    </rPh>
    <rPh sb="27" eb="28">
      <t>オコナ</t>
    </rPh>
    <phoneticPr fontId="20"/>
  </si>
  <si>
    <t>　（１）大学名　○○大学</t>
    <rPh sb="10" eb="12">
      <t>ダイガク</t>
    </rPh>
    <phoneticPr fontId="20"/>
  </si>
  <si>
    <t>＊印刷表示（PDF化）にする際に、文字が切れないように調整してください。</t>
    <rPh sb="1" eb="3">
      <t>インサツ</t>
    </rPh>
    <rPh sb="3" eb="5">
      <t>ヒョウジ</t>
    </rPh>
    <rPh sb="9" eb="10">
      <t>カ</t>
    </rPh>
    <rPh sb="14" eb="15">
      <t>サイ</t>
    </rPh>
    <rPh sb="17" eb="19">
      <t>モジ</t>
    </rPh>
    <rPh sb="20" eb="21">
      <t>キ</t>
    </rPh>
    <rPh sb="27" eb="29">
      <t>チョウセイ</t>
    </rPh>
    <phoneticPr fontId="20"/>
  </si>
  <si>
    <t>　（２）所在地　○○県○○市</t>
    <phoneticPr fontId="20"/>
  </si>
  <si>
    <t>　（３）教育研究上の基本組織</t>
    <phoneticPr fontId="20"/>
  </si>
  <si>
    <t>学士課程</t>
  </si>
  <si>
    <t>○○学部、○○学部、○○学部</t>
  </si>
  <si>
    <t>大学院課程</t>
  </si>
  <si>
    <t>○○研究科、○○研究科、○○研究科</t>
  </si>
  <si>
    <t>　（４）学生数及び教員数（令和○年５月１日現在）</t>
    <rPh sb="13" eb="15">
      <t>レイワ</t>
    </rPh>
    <phoneticPr fontId="20"/>
  </si>
  <si>
    <t>学生数</t>
  </si>
  <si>
    <t>学部○○人、大学院○○人</t>
  </si>
  <si>
    <t>教員数</t>
  </si>
  <si>
    <t>専任教員数：○○人、助手数：○○人</t>
  </si>
  <si>
    <t>２　大学等の目的</t>
  </si>
  <si>
    <t>３　特徴</t>
  </si>
  <si>
    <t>領域１　教育研究上の基本組織に関する基準</t>
  </si>
  <si>
    <t>基準１－１　教育研究上の基本組織が、大学等の目的に照らして適切に構成されていること</t>
  </si>
  <si>
    <t>ファイル名（FileList＿Srcシートからコピー＆ペースト）</t>
    <rPh sb="4" eb="5">
      <t>メイ</t>
    </rPh>
    <phoneticPr fontId="20"/>
  </si>
  <si>
    <t>URL（自動表示）</t>
    <rPh sb="4" eb="8">
      <t>ジドウヒョウジ</t>
    </rPh>
    <phoneticPr fontId="20"/>
  </si>
  <si>
    <t xml:space="preserve">こ
こ
よ
り
右
側
の
列
は
編
集
し
な
い
で
く
だ
さ
い
</t>
    <phoneticPr fontId="20"/>
  </si>
  <si>
    <t>［分析項目１－１－１］
　学部及びその学科並びに研究科及びその専攻の構成（学部、学科以外の基本的組織を設置している場合は、その構成）が、大学及びそれぞれの組織の目的を達成する上で適切なものとなっていること</t>
    <phoneticPr fontId="20"/>
  </si>
  <si>
    <t>・自己評価書の「Ⅰ　大学の現況、目的及び特徴」に記載のため、新たな資料は不要</t>
    <phoneticPr fontId="20"/>
  </si>
  <si>
    <t>・前回評価以降に改組があった場合は、大学の設置等の認可申請・届出に係る提出書類の様式（別記様式第２号（その１の１）基本計画書）</t>
    <phoneticPr fontId="20"/>
  </si>
  <si>
    <t>・共同教育課程等を置いている場合は、大学間で取り交わされた協定書、教育課程の編成・実施その他運営のための協議会の設置を定める文書及びその協議会の開催状況が分かる資料</t>
    <rPh sb="7" eb="8">
      <t>トウ</t>
    </rPh>
    <phoneticPr fontId="20"/>
  </si>
  <si>
    <t>・文部科学大臣の認定を受けている法曹養成連携協定がある場合は、大学間で取り交わされた有効な協定書</t>
    <phoneticPr fontId="20"/>
  </si>
  <si>
    <t>・大学設置基準第57条等により、教育課程等に関する事項の改善に係る先導的な取組に関する特例の認定を受けている場合は、申請書（様式１）、申請計画書（様式２）、教育課程等特例認定大学等の認定等に関する規程第１条各号（第４号及び第５号を除く。）に掲げる基準に適合することを証する書類（様式３）、及び認定結果通知</t>
    <phoneticPr fontId="20"/>
  </si>
  <si>
    <t>（リストから選択してください）</t>
  </si>
  <si>
    <t>基準１－２　教育研究活動等の展開に必要な教員が適切に配置されていること</t>
  </si>
  <si>
    <t>［分析項目１－２－１］
　大学設置基準等各設置基準に照らして、必要な人数の教員を配置していること</t>
    <phoneticPr fontId="20"/>
  </si>
  <si>
    <t>・認証評価共通基礎データ様式【大学（専門職大学含む）用】様式１(改正前基準)</t>
  </si>
  <si>
    <t>※基幹教員制度を導入している場合
・認証評価共通基礎データ様式【大学（専門職大学含む）用】様式１(改正後基準)</t>
    <rPh sb="14" eb="16">
      <t>バアイ</t>
    </rPh>
    <rPh sb="51" eb="52">
      <t>ゴ</t>
    </rPh>
    <phoneticPr fontId="20"/>
  </si>
  <si>
    <t>［分析項目１－２－２］
教員の年齢及び性別の構成が、著しく偏っていないこと</t>
    <phoneticPr fontId="20"/>
  </si>
  <si>
    <t>・教員の年齢別・性別内訳（別紙様式１－２－２）</t>
  </si>
  <si>
    <t>基準１－３　教育研究活動等を展開する上で、必要な運営体制が適切に整備され機能していること</t>
  </si>
  <si>
    <t xml:space="preserve">［分析項目１－３－１］
　教員の組織的な役割分担の下で、教育研究に係る責任の所在が明確になっていること
</t>
    <phoneticPr fontId="20"/>
  </si>
  <si>
    <t>・教員組織と教育組織の対応表（別紙様式１－３－１）</t>
    <phoneticPr fontId="20"/>
  </si>
  <si>
    <t>・組織体制が確認できる規定類（学則、運営組織規定）</t>
    <phoneticPr fontId="20"/>
  </si>
  <si>
    <t>・責任体制が確認できる規定類（学則、運営組織規定）</t>
    <phoneticPr fontId="20"/>
  </si>
  <si>
    <t>・責任者の氏名が分かる資料</t>
    <phoneticPr fontId="20"/>
  </si>
  <si>
    <t xml:space="preserve">［分析項目１－３－２］
　教授会等が、教育活動に係る重要事項を審議するための必要な活動を行っていること
</t>
    <phoneticPr fontId="20"/>
  </si>
  <si>
    <t>・規定上の開催頻度と前年度における開催実績一覧（別紙様式１－３－２）</t>
    <phoneticPr fontId="20"/>
  </si>
  <si>
    <t>・教授会等の運営規定等</t>
    <phoneticPr fontId="20"/>
  </si>
  <si>
    <t>［分析項目１－３－３］
　全学的見地から、学長若しくは副学長の下で教育研究活動について審議し又は実施する組織が機能していること</t>
    <phoneticPr fontId="20"/>
  </si>
  <si>
    <t>・規定上の開催頻度と前年度における開催実績一覧（別紙様式１－３－３）</t>
    <phoneticPr fontId="20"/>
  </si>
  <si>
    <t>・運営規定等</t>
    <phoneticPr fontId="20"/>
  </si>
  <si>
    <t>領域２　内部質保証に関する基準</t>
    <phoneticPr fontId="20"/>
  </si>
  <si>
    <t>基準２－１　【重点評価項目】内部質保証に係る体制が明確に規定されていること</t>
    <phoneticPr fontId="20"/>
  </si>
  <si>
    <t>こ
こ
よ
り
右
側
の
列
は
編
集
し
な
い
で
く
だ
さ
い</t>
    <phoneticPr fontId="20"/>
  </si>
  <si>
    <t xml:space="preserve">［分析項目２－１－１］
　大学等の教育研究活動等の質及び学生の学習成果の水準について、継続的に維持、向上を図ることを目的とした全学的な体制（以下「機関別内部質保証体制」という。）を整備していること
</t>
  </si>
  <si>
    <t>・内部質保証に係る責任体制等一覧（別紙様式２－１－１）</t>
    <phoneticPr fontId="20"/>
  </si>
  <si>
    <t>・明文化された規定類</t>
    <phoneticPr fontId="20"/>
  </si>
  <si>
    <t xml:space="preserve">［分析項目２－１－２］
　それぞれの教育研究上の基本組織が、教育課程について責任をもつように質保証の体制が整備されていること
</t>
    <phoneticPr fontId="20"/>
  </si>
  <si>
    <t>・教育研究上の基本組織一覧（別紙様式２－１－２）</t>
    <phoneticPr fontId="20"/>
  </si>
  <si>
    <t>・評価実施年度における当該共同学科等の教育課程に関する報告書（関与するすべての大学の名義で作成されたもの）</t>
  </si>
  <si>
    <t xml:space="preserve">［分析項目２－１－３］
　施設及び設備、学生支援並びに学生の受入に関して質保証について責任をもつ体制を整備していること
</t>
    <phoneticPr fontId="20"/>
  </si>
  <si>
    <t>・質保証について責任をもつ体制への構成員等の一覧（別紙様式２－１－３）</t>
    <phoneticPr fontId="20"/>
  </si>
  <si>
    <t xml:space="preserve">［分析項目２－１－４］
　研究活動、地域貢献活動又は教育の国際化の組織的取組が行われている場合には、その質保証について責任をもつ体制を整備していること（より望ましい取組として分析）
</t>
    <rPh sb="13" eb="15">
      <t>ケンキュウ</t>
    </rPh>
    <rPh sb="15" eb="17">
      <t>カツドウ</t>
    </rPh>
    <rPh sb="18" eb="20">
      <t>チイキ</t>
    </rPh>
    <rPh sb="20" eb="22">
      <t>コウケン</t>
    </rPh>
    <rPh sb="22" eb="24">
      <t>カツドウ</t>
    </rPh>
    <rPh sb="24" eb="25">
      <t>マタ</t>
    </rPh>
    <rPh sb="26" eb="28">
      <t>キョウイク</t>
    </rPh>
    <rPh sb="29" eb="31">
      <t>コクサイ</t>
    </rPh>
    <rPh sb="31" eb="32">
      <t>カ</t>
    </rPh>
    <rPh sb="33" eb="36">
      <t>ソシキテキ</t>
    </rPh>
    <rPh sb="36" eb="38">
      <t>トリクミ</t>
    </rPh>
    <rPh sb="39" eb="40">
      <t>オコナ</t>
    </rPh>
    <rPh sb="45" eb="47">
      <t>バアイ</t>
    </rPh>
    <rPh sb="52" eb="53">
      <t>シツ</t>
    </rPh>
    <rPh sb="53" eb="55">
      <t>ホショウ</t>
    </rPh>
    <rPh sb="59" eb="61">
      <t>セキニン</t>
    </rPh>
    <rPh sb="64" eb="66">
      <t>タイセイ</t>
    </rPh>
    <rPh sb="67" eb="69">
      <t>セイビ</t>
    </rPh>
    <rPh sb="78" eb="79">
      <t>ノゾ</t>
    </rPh>
    <rPh sb="82" eb="84">
      <t>トリクミ</t>
    </rPh>
    <rPh sb="87" eb="89">
      <t>ブンセキ</t>
    </rPh>
    <phoneticPr fontId="20"/>
  </si>
  <si>
    <t>・研究活動、地域貢献活動及び教育の国際化の組織的取組の質保証について責任をもつ体制への構成員等の一覧（別紙様式２－１－４）</t>
    <rPh sb="1" eb="3">
      <t>ケンキュウ</t>
    </rPh>
    <rPh sb="3" eb="5">
      <t>カツドウ</t>
    </rPh>
    <rPh sb="6" eb="8">
      <t>チイキ</t>
    </rPh>
    <rPh sb="8" eb="10">
      <t>コウケン</t>
    </rPh>
    <rPh sb="10" eb="12">
      <t>カツドウ</t>
    </rPh>
    <rPh sb="12" eb="13">
      <t>オヨ</t>
    </rPh>
    <rPh sb="14" eb="16">
      <t>キョウイク</t>
    </rPh>
    <rPh sb="17" eb="20">
      <t>コクサイカ</t>
    </rPh>
    <rPh sb="21" eb="24">
      <t>ソシキテキ</t>
    </rPh>
    <rPh sb="24" eb="26">
      <t>トリクミ</t>
    </rPh>
    <rPh sb="27" eb="28">
      <t>シツ</t>
    </rPh>
    <rPh sb="28" eb="30">
      <t>ホショウ</t>
    </rPh>
    <rPh sb="34" eb="36">
      <t>セキニン</t>
    </rPh>
    <rPh sb="39" eb="41">
      <t>タイセイ</t>
    </rPh>
    <rPh sb="43" eb="47">
      <t>コウセイインナド</t>
    </rPh>
    <rPh sb="48" eb="50">
      <t>イチラン</t>
    </rPh>
    <rPh sb="51" eb="53">
      <t>ベッシ</t>
    </rPh>
    <rPh sb="53" eb="55">
      <t>ヨウシキ</t>
    </rPh>
    <phoneticPr fontId="20"/>
  </si>
  <si>
    <t>基準２－２　【重点評価項目】内部質保証のための手順が明確に規定されていること</t>
    <phoneticPr fontId="20"/>
  </si>
  <si>
    <t>［分析項目２－２－１］
　それぞれの教育課程について、以下の事項を機関別内部質保証体制が確認する手順を有していること
（１）学位授与方針が大学等の目的に則して定められていること
（２）教育課程方針が大学等の目的及び学位授与方針と整合性をもって定められていること
（３）学習成果の達成が授与する学位に相応しい水準になっていること</t>
    <phoneticPr fontId="20"/>
  </si>
  <si>
    <t xml:space="preserve">［分析項目２－２－２］
　教育課程ごとの点検・評価において、領域６の各基準に照らした判断を行うことが定められていること
</t>
    <phoneticPr fontId="20"/>
  </si>
  <si>
    <t>・教育課程における評価の内容を規定する規定類一覧（別紙様式２－２－２）</t>
    <phoneticPr fontId="20"/>
  </si>
  <si>
    <t xml:space="preserve">［分析項目２－２－３］
　施設及び設備、学生支援、学生の受入に関して行う自己点検・評価の方法が明確に定められていること
</t>
    <phoneticPr fontId="20"/>
  </si>
  <si>
    <t>・自己点検・評価の実施時期、評価方法を規定する規定類一覧（別紙様式２－２－３）</t>
    <phoneticPr fontId="20"/>
  </si>
  <si>
    <t xml:space="preserve">［分析項目２－２－４］
　機関別内部質保証体制において、関係者（学生、卒業（修了）生、卒業（修了）生の主な雇用者等）から意見を聴取する仕組みを設けていること
</t>
    <rPh sb="55" eb="56">
      <t>シャ</t>
    </rPh>
    <phoneticPr fontId="20"/>
  </si>
  <si>
    <t>・意見聴取の実施時期、内容等一覧（別紙様式２－２－４）</t>
    <phoneticPr fontId="20"/>
  </si>
  <si>
    <t xml:space="preserve">［分析項目２－２－５］
　機関別内部質保証体制において共有、確認された自己点検・評価結果（設置計画履行状況等調査において付される意見等、監事、会計監査人からの意見、外部者による意見及び当該自己点検・評価を基に受審した第三者評価の結果を含む。）を踏まえた対応措置について検討、立案、提案する手順が定められていること
</t>
    <rPh sb="102" eb="103">
      <t>モト</t>
    </rPh>
    <phoneticPr fontId="20"/>
  </si>
  <si>
    <t>・検討、立案、提案の責任主体一覧（別紙様式２－２－５）</t>
    <phoneticPr fontId="20"/>
  </si>
  <si>
    <t xml:space="preserve">［分析項目２－２－６］
　機関別内部質保証体制において承認された計画を実施する手順が定められていること
</t>
    <phoneticPr fontId="20"/>
  </si>
  <si>
    <t>・実施の責任主体一覧（別紙様式２－２－６）</t>
    <phoneticPr fontId="20"/>
  </si>
  <si>
    <t xml:space="preserve">［分析項目２－２－７］
　機関別内部質保証体制において、その決定した計画の進捗を確認するとともに、その進捗状況に応じた必要な対処方法について決定する手順が定められていること
</t>
    <phoneticPr fontId="20"/>
  </si>
  <si>
    <t>基準２－３　【重点評価項目】 内部質保証が有効に機能していること</t>
    <phoneticPr fontId="20"/>
  </si>
  <si>
    <t>［分析項目２－３－１］
　自己点検・評価の結果を踏まえて決定された対応措置の実施計画に対して、計画された取組が成果を上げていること、又は計画された取組の進捗が確認されていること、あるいは、取組の計画に着手していることが確認されていること</t>
    <rPh sb="58" eb="59">
      <t>ア</t>
    </rPh>
    <phoneticPr fontId="20"/>
  </si>
  <si>
    <t>・計画等の進捗状況一覧（別紙様式２－３－１）</t>
    <phoneticPr fontId="20"/>
  </si>
  <si>
    <t>［分析項目２－３－２］
　機関別内部質保証体制の中で、点検に必要な情報を体系的、継続的に収集、分析する取組を組織的に行っており、その取組が効果的に機能していること（より望ましい取組として分析）</t>
    <rPh sb="24" eb="25">
      <t>ナカ</t>
    </rPh>
    <phoneticPr fontId="20"/>
  </si>
  <si>
    <t>・該当する報告書等</t>
    <phoneticPr fontId="20"/>
  </si>
  <si>
    <t xml:space="preserve">［分析項目２－３－３］
　機関別内部質保証体制の中で、学生・卒業生を含む関係者からの意見を体系的、継続的に収集、分析する取組を組織的に行っており、その意見を反映した取組を行っていること（より望ましい取組として分析）
</t>
    <rPh sb="24" eb="25">
      <t>ナカ</t>
    </rPh>
    <phoneticPr fontId="20"/>
  </si>
  <si>
    <t>・領域４、５、６の各基準に関して学生等が主体的に作成し、機関別内部質保証体制として確認した報告書等を添付文書とすることができる。</t>
    <phoneticPr fontId="20"/>
  </si>
  <si>
    <t xml:space="preserve">［分析項目２－３－４］
　質保証を行うに相応しい第三者による検証、助言を受け、内部質保証に対する社会的信頼が一層向上している状況にあること（より望ましい取組として分析）
</t>
    <phoneticPr fontId="20"/>
  </si>
  <si>
    <t>・該当する第三者による検証等の報告書</t>
    <phoneticPr fontId="20"/>
  </si>
  <si>
    <t>基準２－４　教育研究上の基本組織の新設や変更等重要な見直しを行うにあたり、大学としての適切性等に関する検証が行われる仕組みを有していること</t>
    <phoneticPr fontId="20"/>
  </si>
  <si>
    <t>［分析項目２－４－１］
　学部又は研究科その他教育研究上の組織の新設・改廃等の重要な見直しを行うにあたり、機関別内部質保証体制で当該見直しに関する検証を行う仕組みを有していること</t>
    <phoneticPr fontId="20"/>
  </si>
  <si>
    <t>・新設や改廃に関する機関別内部質保証体制で審議された際の議事録と当該関係資料</t>
    <phoneticPr fontId="20"/>
  </si>
  <si>
    <t>基準２－５　組織的に、教員の質及び教育研究活動を支援又は補助する者の質を確保し、さらにその維持、向上を図っていること</t>
    <phoneticPr fontId="20"/>
  </si>
  <si>
    <t>［分析項目２－５－１］
　教員の採用及び昇格等にあたって、教育上、研究上又は実務上の知識、能力及び実績に関する判断の方法等を明確に定め、実際にその方法によって採用、昇格させていること</t>
    <phoneticPr fontId="20"/>
  </si>
  <si>
    <t>・教員の採用・昇任の状況（過去５年分）（別紙様式２－５－１）</t>
    <phoneticPr fontId="20"/>
  </si>
  <si>
    <t>・学士課程における教育上の指導能力に関する評価の実施状況が確認できる資料</t>
    <phoneticPr fontId="20"/>
  </si>
  <si>
    <t>・大学院課程における教育研究上の指導能力（専門職学位課程にあっては教育上の指導能力）に関する評価の実施状況が確認できる資料</t>
    <phoneticPr fontId="20"/>
  </si>
  <si>
    <t xml:space="preserve">［分析項目２－５－２］
　教員の教育活動、研究活動及びその他の活動に関する評価を継続的に実施していること
</t>
    <phoneticPr fontId="20"/>
  </si>
  <si>
    <t>・教員業績評価の実施状況（別紙様式２－５－２）</t>
    <phoneticPr fontId="20"/>
  </si>
  <si>
    <t>・教員の業績評価の内容、実施方法、実施状況が確認できる資料（実施要項、業績評価結果の報告書等）</t>
    <phoneticPr fontId="20"/>
  </si>
  <si>
    <t xml:space="preserve">［分析項目２－５－３］
　評価の結果、把握された事項に対して評価の目的に則した取組を行っていること
</t>
    <phoneticPr fontId="20"/>
  </si>
  <si>
    <t>・評価結果に基づく取組（別紙様式２－５－３）</t>
    <phoneticPr fontId="20"/>
  </si>
  <si>
    <t>・反映される規定がある場合は明文化された規定類</t>
    <phoneticPr fontId="20"/>
  </si>
  <si>
    <t>・教員の業績評価の内容、実施方法、実施状況が確認できる資料（業績評価に関連する規定、実施要項、業績評価結果の報告書等）</t>
    <phoneticPr fontId="20"/>
  </si>
  <si>
    <t>［分析項目２－５－４］
　授業の内容及び方法の改善を図るためのファカルティ・ディベロップメント（ＦＤ）を組織的に実施していること</t>
    <phoneticPr fontId="20"/>
  </si>
  <si>
    <t>・ＦＤの内容・方法及び実施状況一覧（別紙様式２－５－４）</t>
    <phoneticPr fontId="20"/>
  </si>
  <si>
    <t>・教務関係等事務組織図及び事務職員の事務分掌、配置状況が確認できる資料</t>
    <phoneticPr fontId="20"/>
  </si>
  <si>
    <t>・教育活動に関わる技術職員、図書館専門職員等の配置状況が確認できる資料</t>
    <phoneticPr fontId="20"/>
  </si>
  <si>
    <t>・教育支援者等に対する研修等内容・方法及び実施状況一覧（別紙様式２－５－６）</t>
    <phoneticPr fontId="20"/>
  </si>
  <si>
    <t>（リストから選択してください）</t>
    <phoneticPr fontId="20"/>
  </si>
  <si>
    <t>領域３　財務運営、管理運営及び情報の公表に関する基準</t>
    <phoneticPr fontId="20"/>
  </si>
  <si>
    <t>基準３－１　財務運営が大学等の目的に照らして適切であること</t>
    <phoneticPr fontId="20"/>
  </si>
  <si>
    <t>［分析項目３－１－１］
　毎年度、財務諸表等について法令等に基づき必要な手続きを経ていること</t>
    <phoneticPr fontId="20"/>
  </si>
  <si>
    <t>・直近年度の財務諸表</t>
    <phoneticPr fontId="20"/>
  </si>
  <si>
    <t>・上記財務諸表に係る監事、会計監査人の監査報告書</t>
    <phoneticPr fontId="20"/>
  </si>
  <si>
    <t xml:space="preserve">［分析項目３－１－２］
　教育研究活動に必要な予算を配分し、経費を執行していること
</t>
    <phoneticPr fontId="20"/>
  </si>
  <si>
    <t>・予算・決算の状況（過去５年間分）が分かる資料（別紙様式３－１－２）</t>
    <rPh sb="18" eb="19">
      <t>ワ</t>
    </rPh>
    <phoneticPr fontId="20"/>
  </si>
  <si>
    <t>・分析の手順に示された理由がある場合に、その理由を記載した書類</t>
    <phoneticPr fontId="20"/>
  </si>
  <si>
    <t>基準３－２　管理運営のための体制が明確に規定され、機能していること</t>
    <phoneticPr fontId="20"/>
  </si>
  <si>
    <t>分析項目</t>
    <phoneticPr fontId="20"/>
  </si>
  <si>
    <t xml:space="preserve">［分析項目３－２－１］
　大学の管理運営のための組織が、適切な規模と機能を有していること
</t>
    <phoneticPr fontId="20"/>
  </si>
  <si>
    <t>・管理運営のための組織（法人の役員会、経営協議会、教育研究評議会等が、法人としての業務以外で大学の教育研究活動に係る運営において役割を有する場合は、それらを含む。）の設置、構成等が確認できる資料（根拠となる規定を含む。）</t>
  </si>
  <si>
    <t>・大学の学長と大学を設置する法人の長が異なる場合は、責任の内容と所在が確認できる資料</t>
    <phoneticPr fontId="20"/>
  </si>
  <si>
    <t>・役職者の名簿</t>
    <phoneticPr fontId="20"/>
  </si>
  <si>
    <t xml:space="preserve">［分析項目３－２－２］
　法令遵守に係る取組及び危機管理に係る取組のための体制が整備されていること
</t>
    <phoneticPr fontId="20"/>
  </si>
  <si>
    <t>・法令遵守事項一覧（別紙様式３－２－２）
・危機管理体制等一覧（別紙様式３－２－２）</t>
    <phoneticPr fontId="20"/>
  </si>
  <si>
    <t xml:space="preserve">［分析項目３－２－３］
　研究の実施に関して高等教育機関として相応しい規程、方針等が整備され、優れた成果を上げていること（より望ましい取組として分析）
</t>
    <rPh sb="13" eb="15">
      <t>ケンキュウ</t>
    </rPh>
    <rPh sb="16" eb="18">
      <t>ジッシ</t>
    </rPh>
    <rPh sb="19" eb="20">
      <t>カン</t>
    </rPh>
    <rPh sb="22" eb="24">
      <t>コウトウ</t>
    </rPh>
    <rPh sb="24" eb="26">
      <t>キョウイク</t>
    </rPh>
    <rPh sb="26" eb="28">
      <t>キカン</t>
    </rPh>
    <rPh sb="31" eb="33">
      <t>フサワ</t>
    </rPh>
    <rPh sb="35" eb="37">
      <t>キテイ</t>
    </rPh>
    <rPh sb="38" eb="40">
      <t>ホウシン</t>
    </rPh>
    <rPh sb="40" eb="41">
      <t>トウ</t>
    </rPh>
    <rPh sb="42" eb="44">
      <t>セイビ</t>
    </rPh>
    <rPh sb="47" eb="48">
      <t>スグ</t>
    </rPh>
    <rPh sb="50" eb="52">
      <t>セイカ</t>
    </rPh>
    <rPh sb="53" eb="54">
      <t>ア</t>
    </rPh>
    <rPh sb="63" eb="64">
      <t>ノゾ</t>
    </rPh>
    <rPh sb="67" eb="69">
      <t>トリクミ</t>
    </rPh>
    <rPh sb="72" eb="74">
      <t>ブンセキ</t>
    </rPh>
    <phoneticPr fontId="20"/>
  </si>
  <si>
    <t>・研究の実施に関する方針等一覧（別紙様式３－２－３）
・研究の支援・推進制度等一覧（別紙様式３－２－３）</t>
    <rPh sb="1" eb="3">
      <t>ケンキュウ</t>
    </rPh>
    <rPh sb="4" eb="6">
      <t>ジッシ</t>
    </rPh>
    <rPh sb="7" eb="8">
      <t>カン</t>
    </rPh>
    <rPh sb="10" eb="12">
      <t>ホウシン</t>
    </rPh>
    <rPh sb="12" eb="13">
      <t>トウ</t>
    </rPh>
    <rPh sb="13" eb="15">
      <t>イチラン</t>
    </rPh>
    <rPh sb="28" eb="30">
      <t>ケンキュウ</t>
    </rPh>
    <rPh sb="31" eb="33">
      <t>シエン</t>
    </rPh>
    <rPh sb="34" eb="36">
      <t>スイシン</t>
    </rPh>
    <rPh sb="36" eb="38">
      <t>セイド</t>
    </rPh>
    <rPh sb="38" eb="39">
      <t>トウ</t>
    </rPh>
    <rPh sb="39" eb="41">
      <t>イチラン</t>
    </rPh>
    <phoneticPr fontId="20"/>
  </si>
  <si>
    <t>・研究の実施に関する方針等の内容を示す資料</t>
    <rPh sb="1" eb="3">
      <t>ケンキュウ</t>
    </rPh>
    <rPh sb="4" eb="6">
      <t>ジッシ</t>
    </rPh>
    <rPh sb="7" eb="8">
      <t>カン</t>
    </rPh>
    <rPh sb="10" eb="12">
      <t>ホウシン</t>
    </rPh>
    <rPh sb="12" eb="13">
      <t>トウ</t>
    </rPh>
    <rPh sb="14" eb="16">
      <t>ナイヨウ</t>
    </rPh>
    <rPh sb="17" eb="18">
      <t>シメ</t>
    </rPh>
    <rPh sb="19" eb="21">
      <t>シリョウ</t>
    </rPh>
    <phoneticPr fontId="20"/>
  </si>
  <si>
    <t>・研究の支援・推進制度等によって優れた成果が得られていることを示す資料</t>
    <rPh sb="1" eb="3">
      <t>ケンキュウ</t>
    </rPh>
    <rPh sb="4" eb="6">
      <t>シエン</t>
    </rPh>
    <rPh sb="7" eb="9">
      <t>スイシン</t>
    </rPh>
    <rPh sb="9" eb="11">
      <t>セイド</t>
    </rPh>
    <rPh sb="11" eb="12">
      <t>トウ</t>
    </rPh>
    <rPh sb="16" eb="17">
      <t>スグ</t>
    </rPh>
    <rPh sb="19" eb="21">
      <t>セイカ</t>
    </rPh>
    <rPh sb="22" eb="23">
      <t>エ</t>
    </rPh>
    <rPh sb="31" eb="32">
      <t>シメ</t>
    </rPh>
    <rPh sb="33" eb="35">
      <t>シリョウ</t>
    </rPh>
    <phoneticPr fontId="20"/>
  </si>
  <si>
    <t>基準３－３　管理運営を円滑に行うための事務組織が、適切な規模と機能を有していること</t>
    <phoneticPr fontId="20"/>
  </si>
  <si>
    <t>［分析項目３－３－１］
　管理運営を円滑に行うための事務組織が、適切な規模と機能を有していること</t>
    <phoneticPr fontId="20"/>
  </si>
  <si>
    <t>・管理運営に係る組織一覧（部署ごとの人数（分析項目２－５－５教育支援者を含む。））（別紙様式３－３－１）</t>
    <phoneticPr fontId="20"/>
  </si>
  <si>
    <t>・根拠となる規定類</t>
    <phoneticPr fontId="20"/>
  </si>
  <si>
    <t>・管理運営に係る組織の組織図</t>
    <phoneticPr fontId="20"/>
  </si>
  <si>
    <t xml:space="preserve">［分析項目３－３－２］
　教育の国際化を推進する組織を有する場合は、当該組織が優れた機能を有し、成果を上げていること（より望ましい取組として分析）
</t>
    <rPh sb="13" eb="15">
      <t>キョウイク</t>
    </rPh>
    <rPh sb="16" eb="19">
      <t>コクサイカ</t>
    </rPh>
    <rPh sb="20" eb="22">
      <t>スイシン</t>
    </rPh>
    <rPh sb="24" eb="26">
      <t>ソシキ</t>
    </rPh>
    <rPh sb="27" eb="28">
      <t>ユウ</t>
    </rPh>
    <rPh sb="30" eb="32">
      <t>バアイ</t>
    </rPh>
    <rPh sb="34" eb="36">
      <t>トウガイ</t>
    </rPh>
    <rPh sb="36" eb="38">
      <t>ソシキ</t>
    </rPh>
    <rPh sb="39" eb="40">
      <t>スグ</t>
    </rPh>
    <rPh sb="42" eb="44">
      <t>キノウ</t>
    </rPh>
    <rPh sb="45" eb="46">
      <t>ユウ</t>
    </rPh>
    <rPh sb="48" eb="50">
      <t>セイカ</t>
    </rPh>
    <rPh sb="51" eb="52">
      <t>ア</t>
    </rPh>
    <rPh sb="61" eb="62">
      <t>ノゾ</t>
    </rPh>
    <rPh sb="65" eb="67">
      <t>トリクミ</t>
    </rPh>
    <rPh sb="70" eb="72">
      <t>ブンセキ</t>
    </rPh>
    <phoneticPr fontId="20"/>
  </si>
  <si>
    <t>・教育の国際化を推進する組織一覧（別紙様式３－３－２）</t>
    <rPh sb="1" eb="3">
      <t>キョウイク</t>
    </rPh>
    <rPh sb="4" eb="6">
      <t>コクサイ</t>
    </rPh>
    <rPh sb="6" eb="7">
      <t>カ</t>
    </rPh>
    <rPh sb="8" eb="10">
      <t>スイシン</t>
    </rPh>
    <rPh sb="12" eb="14">
      <t>ソシキ</t>
    </rPh>
    <rPh sb="14" eb="16">
      <t>イチラン</t>
    </rPh>
    <phoneticPr fontId="20"/>
  </si>
  <si>
    <t>・優れた成果が分かる資料</t>
    <rPh sb="1" eb="2">
      <t>スグ</t>
    </rPh>
    <rPh sb="4" eb="6">
      <t>セイカ</t>
    </rPh>
    <rPh sb="7" eb="8">
      <t>ワ</t>
    </rPh>
    <rPh sb="10" eb="12">
      <t>シリョウ</t>
    </rPh>
    <phoneticPr fontId="20"/>
  </si>
  <si>
    <t>基準３－４　教員と事務職員等との役割分担が適切であり、これらの者の間の連携体制が確保され、能力を向上させる取組が実施されていること</t>
    <phoneticPr fontId="20"/>
  </si>
  <si>
    <t xml:space="preserve">［分析項目３－４－１］
　教員と事務職員等とが適切な役割分担の下、必要な連携体制を確保していること
</t>
    <rPh sb="31" eb="32">
      <t>シタ</t>
    </rPh>
    <phoneticPr fontId="20"/>
  </si>
  <si>
    <t>・教職協働の状況（別紙様式３－４－１）</t>
    <phoneticPr fontId="20"/>
  </si>
  <si>
    <t xml:space="preserve">［分析項目３－４－２］
　管理運営に従事する教職員の能力の質の向上に寄与するため、スタッフ・ディベロップメント（ＳＤ）を実施していること
</t>
    <phoneticPr fontId="20"/>
  </si>
  <si>
    <t>・ＳＤの内容・方法及び実施状況一覧（別紙様式３－４－２）</t>
    <phoneticPr fontId="20"/>
  </si>
  <si>
    <t>基準３－５　財務及び管理運営に関する内部統制及び監査の体制が機能していること</t>
    <phoneticPr fontId="20"/>
  </si>
  <si>
    <t xml:space="preserve">［分析項目３－５－１］
　監事が適切な役割を果たしていること
</t>
    <phoneticPr fontId="20"/>
  </si>
  <si>
    <t>・監事に関する規定</t>
    <phoneticPr fontId="20"/>
  </si>
  <si>
    <t>・監事による監査の実施状況を確認できる資料（直近年度の監事監査計画書、監事監査報告書、監事による意見書等）</t>
    <phoneticPr fontId="20"/>
  </si>
  <si>
    <t>・監事が置かれていない場合は、直近年度の地方自治体における監査委員等の監査結果</t>
    <phoneticPr fontId="20"/>
  </si>
  <si>
    <t xml:space="preserve">［分析項目３－５－２］
　法令の定めに従って、会計監査人による監査が実施されていること
</t>
    <phoneticPr fontId="20"/>
  </si>
  <si>
    <t>・会計監査人の監査の内容・方法が確認できる資料（直近年度の監査計画書等）</t>
    <phoneticPr fontId="20"/>
  </si>
  <si>
    <t>・財務諸表等の監査の実施状況を確認できる資料（直近年度の会計監査人による監査報告書等）</t>
    <phoneticPr fontId="20"/>
  </si>
  <si>
    <t xml:space="preserve">［分析項目３－５－３］
　独立性が担保された主体により内部監査を実施していること
</t>
    <phoneticPr fontId="20"/>
  </si>
  <si>
    <t>・組織図又は関係規定（独立性が担保された主体であることが確認できるもの）</t>
    <phoneticPr fontId="20"/>
  </si>
  <si>
    <t>・内部監査に関する規定</t>
    <phoneticPr fontId="20"/>
  </si>
  <si>
    <t>・監査の実施状況等が確認できる資料（直近年度の内部監査報告書等）</t>
    <phoneticPr fontId="20"/>
  </si>
  <si>
    <t xml:space="preserve">［分析項目３－５－４］
　監事を含む各種の監査主体と大学の管理運営主体との間で、情報共有を行っていること
</t>
    <phoneticPr fontId="20"/>
  </si>
  <si>
    <t>・監査の連携状況が具体的に確認できる資料（直近年度の協議、意見交換の議事録等）</t>
    <phoneticPr fontId="20"/>
  </si>
  <si>
    <t>基準３－６　大学の教育研究活動等に関する情報の公表が適切であること</t>
    <phoneticPr fontId="20"/>
  </si>
  <si>
    <t>［分析項目３－６－１］
　法令等が公表を求める事項を公表していること</t>
    <phoneticPr fontId="20"/>
  </si>
  <si>
    <t>・法令が定める教育研究活動等についての情報の公表状況一覧（別紙様式３－６－１）</t>
    <phoneticPr fontId="20"/>
  </si>
  <si>
    <t>領域４　施設及び設備並びに学生支援に関する基準</t>
    <phoneticPr fontId="20"/>
  </si>
  <si>
    <t>基準４－１　教育研究組織及び教育課程に対応した施設及び設備が整備され、有効に活用されていること</t>
    <phoneticPr fontId="20"/>
  </si>
  <si>
    <t xml:space="preserve">［分析項目４－１－１］
　教育研究活動を展開する上で必要な施設・設備を法令に基づき整備していること
</t>
    <phoneticPr fontId="20"/>
  </si>
  <si>
    <t>※基幹教員制度を導入している場合
・認証評価共通基礎データ様式【大学（専門職大学含む）用】様式１(改正後基準)</t>
    <phoneticPr fontId="20"/>
  </si>
  <si>
    <t>・夜間の授業又は２以上のキャンパスでの教育の実施状況一覧（別紙様式４－１－１）</t>
    <phoneticPr fontId="20"/>
  </si>
  <si>
    <t>［分析項目４－１－２］
　法令が定める実習施設等が設置されていること</t>
    <phoneticPr fontId="20"/>
  </si>
  <si>
    <t>・附属施設等一覧（別紙様式４－１－２）</t>
    <phoneticPr fontId="20"/>
  </si>
  <si>
    <t>［分析項目４－１－３］
　施設・設備における安全性について、配慮していること</t>
    <phoneticPr fontId="20"/>
  </si>
  <si>
    <t>・施設・設備の耐震化、バリアフリー化等の整備状況及び安全・防犯面への配慮の状況（別紙様式４－１－３）</t>
    <phoneticPr fontId="20"/>
  </si>
  <si>
    <t>［分析項目４－１－４］
　教育研究活動を展開する上で必要なＩＣＴ環境を整備し、それが有効に活用されていること</t>
    <phoneticPr fontId="20"/>
  </si>
  <si>
    <t>・学術情報基盤実態調査（コンピュータ及びネットワーク編）等</t>
    <rPh sb="28" eb="29">
      <t>トウ</t>
    </rPh>
    <phoneticPr fontId="20"/>
  </si>
  <si>
    <t>［分析項目４－１－５］
　大学組織の一部としての図書館において、教育研究上必要な資料を利用可能な状態に整備し、有効に活用されていること</t>
    <phoneticPr fontId="20"/>
  </si>
  <si>
    <t>・学術情報基盤実態調査（大学図書館編）</t>
    <phoneticPr fontId="20"/>
  </si>
  <si>
    <t>［分析項目４－１－６］
　自習室、グループ討議室、情報機器室、教室・教育設備等の授業時間外使用等による自主的学習環境が十分に整備され、効果的に利用されていること</t>
    <phoneticPr fontId="20"/>
  </si>
  <si>
    <t>・自主的学習環境整備状況一覧（別紙様式４－１－６）</t>
    <phoneticPr fontId="20"/>
  </si>
  <si>
    <t>［分析項目４－１－７］
　研究成果を継続的に生み出すための研究環境が十分に整備され、効果的に利用されていること（より望ましい取組として分析）</t>
    <rPh sb="13" eb="15">
      <t>ケンキュウ</t>
    </rPh>
    <rPh sb="15" eb="17">
      <t>セイカ</t>
    </rPh>
    <rPh sb="18" eb="21">
      <t>ケイゾクテキ</t>
    </rPh>
    <rPh sb="22" eb="23">
      <t>ウ</t>
    </rPh>
    <rPh sb="24" eb="25">
      <t>ダ</t>
    </rPh>
    <rPh sb="29" eb="31">
      <t>ケンキュウ</t>
    </rPh>
    <rPh sb="31" eb="33">
      <t>カンキョウ</t>
    </rPh>
    <rPh sb="34" eb="36">
      <t>ジュウブン</t>
    </rPh>
    <rPh sb="37" eb="39">
      <t>セイビ</t>
    </rPh>
    <rPh sb="42" eb="45">
      <t>コウカテキ</t>
    </rPh>
    <rPh sb="46" eb="48">
      <t>リヨウ</t>
    </rPh>
    <rPh sb="58" eb="59">
      <t>ノゾ</t>
    </rPh>
    <rPh sb="62" eb="64">
      <t>トリクミ</t>
    </rPh>
    <rPh sb="67" eb="69">
      <t>ブンセキ</t>
    </rPh>
    <phoneticPr fontId="20"/>
  </si>
  <si>
    <t>・研究環境整備状況一覧（別紙様式４－１－７）</t>
    <rPh sb="1" eb="3">
      <t>ケンキュウ</t>
    </rPh>
    <rPh sb="3" eb="5">
      <t>カンキョウ</t>
    </rPh>
    <rPh sb="5" eb="7">
      <t>セイビ</t>
    </rPh>
    <rPh sb="7" eb="9">
      <t>ジョウキョウ</t>
    </rPh>
    <rPh sb="9" eb="11">
      <t>イチラン</t>
    </rPh>
    <phoneticPr fontId="20"/>
  </si>
  <si>
    <t>［分析項目４－１－８］
　教育研究活動を展開する上で必要な施設・設備が、社会からの期待に対応して行う活動（例えば、公開講座・履修、大学図書館の一般市民利用、技術相談、学習機会としての社会貢献活動）に効果的に利用されていること（より望ましい取組として分析）</t>
    <phoneticPr fontId="20"/>
  </si>
  <si>
    <t>・社会からの期待に対応して行う活動一覧（別紙様式４－１－８）</t>
    <rPh sb="1" eb="3">
      <t>シャカイ</t>
    </rPh>
    <rPh sb="6" eb="8">
      <t>キタイ</t>
    </rPh>
    <rPh sb="9" eb="11">
      <t>タイオウ</t>
    </rPh>
    <rPh sb="13" eb="14">
      <t>オコナ</t>
    </rPh>
    <rPh sb="15" eb="17">
      <t>カツドウ</t>
    </rPh>
    <rPh sb="17" eb="19">
      <t>イチラン</t>
    </rPh>
    <rPh sb="20" eb="22">
      <t>ベッシ</t>
    </rPh>
    <rPh sb="22" eb="24">
      <t>ヨウシキ</t>
    </rPh>
    <phoneticPr fontId="20"/>
  </si>
  <si>
    <t>基準４－２　学生に対して、生活や進路、課外活動、経済面での援助等に関する相談・助言、支援が行われていること</t>
    <phoneticPr fontId="20"/>
  </si>
  <si>
    <t>［分析項目４－２－１］
　学生の生活、健康、就職等進路に関する相談・助言体制及び各種ハラスメント等に関する相談・助言体制を整備していること</t>
    <phoneticPr fontId="20"/>
  </si>
  <si>
    <t>・相談・助言体制等一覧（別紙様式４－２－１）</t>
    <phoneticPr fontId="20"/>
  </si>
  <si>
    <t>・保健（管理）センター、学生相談室、就職支援室等を設置している場合は、その概要や相談・助言体制（相談員、カウンセラーの配置等）が確認できる資料</t>
    <phoneticPr fontId="20"/>
  </si>
  <si>
    <t>・各種ハラスメント等の相談体制や対策方法が確認できる資料（取扱要項等）</t>
    <phoneticPr fontId="20"/>
  </si>
  <si>
    <t>・生活支援制度の学生への周知方法（刊行物、プリント、掲示等）が確認できる資料</t>
    <phoneticPr fontId="20"/>
  </si>
  <si>
    <t>・生活支援制度の利用実績が確認できる資料</t>
    <phoneticPr fontId="20"/>
  </si>
  <si>
    <t>［分析項目４－２－２］
　学生の部活動や自治会活動等の課外活動が円滑に行われるよう、必要な支援を行っていること</t>
    <phoneticPr fontId="20"/>
  </si>
  <si>
    <t>・課外活動に係る支援状況一覧（別紙様式４－２－２）</t>
    <phoneticPr fontId="20"/>
  </si>
  <si>
    <t>［分析項目４－２－３］
　留学生への生活支援等を行う体制を整備し、必要に応じて生活支援等を行っていること</t>
    <phoneticPr fontId="20"/>
  </si>
  <si>
    <t>・留学生への生活支援の内容及び実施体制（別紙様式４－２－３）</t>
    <rPh sb="11" eb="13">
      <t>ナイヨウ</t>
    </rPh>
    <rPh sb="13" eb="14">
      <t>オヨ</t>
    </rPh>
    <rPh sb="15" eb="17">
      <t>ジッシ</t>
    </rPh>
    <rPh sb="17" eb="19">
      <t>タイセイ</t>
    </rPh>
    <phoneticPr fontId="20"/>
  </si>
  <si>
    <t>・留学生に対する外国語による情報提供（健康相談、生活相談等）を行っている場合は、その資料</t>
    <phoneticPr fontId="20"/>
  </si>
  <si>
    <t>［分析項目４－２－４］
　障害のある学生その他特別な支援を行うことが必要と考えられる学生への生活支援等を行う体制を整備し、必要に応じて生活支援等を行っていること</t>
    <phoneticPr fontId="20"/>
  </si>
  <si>
    <t>・障害のある学生等に対する生活支援の内容及び実施体制（別紙様式４－２－４）</t>
    <phoneticPr fontId="20"/>
  </si>
  <si>
    <t>・障害を理由とする差別の解消の推進に関する対応要領等の規定類</t>
    <phoneticPr fontId="20"/>
  </si>
  <si>
    <t xml:space="preserve">［分析項目４－２－５］
　学生に対する経済面での援助を行っていること
</t>
    <phoneticPr fontId="20"/>
  </si>
  <si>
    <t>・経済的支援の整備状況、利用実績一覧（別紙様式４－２－５）</t>
    <phoneticPr fontId="20"/>
  </si>
  <si>
    <t>・奨学金制度の整備状況と当該窓口の周知が確認できる資料</t>
    <phoneticPr fontId="20"/>
  </si>
  <si>
    <t>・日本学生支援機構奨学金等の利用実績が確認できる資料</t>
    <phoneticPr fontId="20"/>
  </si>
  <si>
    <t>・大学独自の奨学金制度等を有している場合は、その制度や利用実績が確認できる資料</t>
    <phoneticPr fontId="20"/>
  </si>
  <si>
    <t>・入学料、授業料免除等を実施している場合は、その基準や実施状況が確認できる資料</t>
    <phoneticPr fontId="20"/>
  </si>
  <si>
    <t>・学生寄宿舎を設置している場合は、その利用状況（料金体系を含む。）が確認できる資料</t>
    <phoneticPr fontId="20"/>
  </si>
  <si>
    <t>・上記のほか、経済面の援助の利用実績が確認できる資料</t>
    <phoneticPr fontId="20"/>
  </si>
  <si>
    <t>領域５　学生の受入に関する基準</t>
    <phoneticPr fontId="20"/>
  </si>
  <si>
    <t>基準５－１　学生受入方針が明確に定められていること</t>
    <phoneticPr fontId="20"/>
  </si>
  <si>
    <t xml:space="preserve">［分析項目５－１－１］
　学生受入方針において、「求める学生像」及び「入学者選抜の基本方針」の双方を明示していること
</t>
    <phoneticPr fontId="20"/>
  </si>
  <si>
    <t>・学生受入方針が確認できる資料</t>
    <phoneticPr fontId="20"/>
  </si>
  <si>
    <t>基準５－２　学生の受入が適切に実施されていること</t>
    <phoneticPr fontId="20"/>
  </si>
  <si>
    <t xml:space="preserve">［分析項目５－２－１］
　学生受入方針に沿って、受入方法を採用しており、実施体制により公正に実施していること
</t>
    <phoneticPr fontId="20"/>
  </si>
  <si>
    <t>・入学者選抜の方法一覧（別紙様式５－２－１）</t>
    <phoneticPr fontId="20"/>
  </si>
  <si>
    <t>・入試委員会等の実施組織及び入学者選抜の実施体制が確認できる資料</t>
    <phoneticPr fontId="20"/>
  </si>
  <si>
    <t>・入学者選抜の試験実施に係る実施要項、実施マニュアル等</t>
    <phoneticPr fontId="20"/>
  </si>
  <si>
    <t>・面接、実技試験等において評価の公正性を担保する組織的取組の状況を示す資料（面接要領等）</t>
    <phoneticPr fontId="20"/>
  </si>
  <si>
    <t>［分析項目５－２－２］
　学生受入方針に沿った学生の受入が実際に行われているかどうかを検証するための取組を行っており、その結果を入学者選抜の改善に役立てていること</t>
    <phoneticPr fontId="20"/>
  </si>
  <si>
    <t>・学生の受入状況を検証する組織、方法が確認できる資料</t>
    <phoneticPr fontId="20"/>
  </si>
  <si>
    <t>・学生の受入状況を検証し、入学者選抜の改善を反映させたことを示す具体的事例等</t>
    <phoneticPr fontId="20"/>
  </si>
  <si>
    <t>基準５－３　実入学者数が入学定員に対して適正な数となっていること</t>
    <phoneticPr fontId="20"/>
  </si>
  <si>
    <t xml:space="preserve">［分析項目５－３－１］
　実入学者数が、入学定員を大幅に超える、又は大幅に下回る状況になっていないこと
</t>
    <phoneticPr fontId="20"/>
  </si>
  <si>
    <t>・認証評価共通基礎データ様式【大学（専門職大学含む）用】様式２</t>
  </si>
  <si>
    <t>・実入学者数が「入学定員を大幅に超える」、又は「大幅に下回る」状況になっている場合は、その適正化を図る取組が確認できる資料</t>
    <phoneticPr fontId="20"/>
  </si>
  <si>
    <t>●</t>
    <phoneticPr fontId="20"/>
  </si>
  <si>
    <t>○○学部</t>
    <rPh sb="2" eb="4">
      <t>ガクブ</t>
    </rPh>
    <phoneticPr fontId="20"/>
  </si>
  <si>
    <t>※教育課程全体について、第三者評価結果の活用あり。</t>
    <rPh sb="1" eb="3">
      <t>キョウイク</t>
    </rPh>
    <rPh sb="3" eb="5">
      <t>カテイ</t>
    </rPh>
    <rPh sb="5" eb="7">
      <t>ゼンタイ</t>
    </rPh>
    <phoneticPr fontId="20"/>
  </si>
  <si>
    <t>国立大学法人評価（大学改革支援・学位授与機構）</t>
    <phoneticPr fontId="20"/>
  </si>
  <si>
    <t>←　課程全体が第三者評価結果を活用している場合の例。該当する組織番号のC～J列を結合し、備考欄に評価名と評価機関名を記載してください。</t>
    <rPh sb="24" eb="25">
      <t>レイ</t>
    </rPh>
    <rPh sb="26" eb="28">
      <t>ガイトウ</t>
    </rPh>
    <rPh sb="30" eb="32">
      <t>ソシキ</t>
    </rPh>
    <rPh sb="32" eb="34">
      <t>バンゴウ</t>
    </rPh>
    <rPh sb="44" eb="47">
      <t>ビコウラン</t>
    </rPh>
    <rPh sb="58" eb="60">
      <t>キサイ</t>
    </rPh>
    <phoneticPr fontId="20"/>
  </si>
  <si>
    <t>↓自動表示（A・B列）</t>
    <rPh sb="1" eb="3">
      <t>ジドウ</t>
    </rPh>
    <rPh sb="3" eb="5">
      <t>ヒョウジ</t>
    </rPh>
    <rPh sb="9" eb="10">
      <t>レツ</t>
    </rPh>
    <phoneticPr fontId="20"/>
  </si>
  <si>
    <t>↓プルダウンリストから選択（C～J列）</t>
    <rPh sb="11" eb="13">
      <t>センタク</t>
    </rPh>
    <rPh sb="17" eb="18">
      <t>レツ</t>
    </rPh>
    <phoneticPr fontId="20"/>
  </si>
  <si>
    <t>領域６　基準の判断　総括表</t>
    <rPh sb="0" eb="2">
      <t>リョウイキ</t>
    </rPh>
    <rPh sb="4" eb="6">
      <t>キジュン</t>
    </rPh>
    <rPh sb="7" eb="9">
      <t>ハンダン</t>
    </rPh>
    <rPh sb="10" eb="12">
      <t>ソウカツ</t>
    </rPh>
    <rPh sb="12" eb="13">
      <t>ヒョウ</t>
    </rPh>
    <phoneticPr fontId="20"/>
  </si>
  <si>
    <t>組織
番号</t>
    <rPh sb="0" eb="2">
      <t>ソシキ</t>
    </rPh>
    <rPh sb="3" eb="5">
      <t>バンゴウ</t>
    </rPh>
    <phoneticPr fontId="20"/>
  </si>
  <si>
    <t>教育研究上の
基本組織</t>
    <rPh sb="0" eb="2">
      <t>キョウイク</t>
    </rPh>
    <rPh sb="2" eb="4">
      <t>ケンキュウ</t>
    </rPh>
    <rPh sb="4" eb="5">
      <t>ジョウ</t>
    </rPh>
    <rPh sb="7" eb="9">
      <t>キホン</t>
    </rPh>
    <rPh sb="9" eb="11">
      <t>ソシキ</t>
    </rPh>
    <phoneticPr fontId="20"/>
  </si>
  <si>
    <t>基準
６－１</t>
    <phoneticPr fontId="20"/>
  </si>
  <si>
    <t>基準
６－２</t>
    <phoneticPr fontId="20"/>
  </si>
  <si>
    <t>基準
６－３</t>
    <phoneticPr fontId="20"/>
  </si>
  <si>
    <t>基準
６－４</t>
    <phoneticPr fontId="20"/>
  </si>
  <si>
    <t>基準
６－５</t>
    <phoneticPr fontId="20"/>
  </si>
  <si>
    <t>基準
６－６</t>
    <phoneticPr fontId="20"/>
  </si>
  <si>
    <t>基準
６－７</t>
    <phoneticPr fontId="20"/>
  </si>
  <si>
    <t>基準
６－８</t>
    <phoneticPr fontId="20"/>
  </si>
  <si>
    <t>備考</t>
  </si>
  <si>
    <t>※　教育課程の一部が、第三者評価結果を活用している場合や募集停止等がある場合は備考欄に記載ください。</t>
    <rPh sb="16" eb="18">
      <t>ケッカ</t>
    </rPh>
    <rPh sb="19" eb="21">
      <t>カツヨウ</t>
    </rPh>
    <phoneticPr fontId="20"/>
  </si>
  <si>
    <t>※　別紙様式２－１－２と整合させてください。</t>
    <rPh sb="2" eb="4">
      <t>ベッシ</t>
    </rPh>
    <rPh sb="4" eb="6">
      <t>ヨウシキ</t>
    </rPh>
    <rPh sb="12" eb="14">
      <t>セイゴウ</t>
    </rPh>
    <phoneticPr fontId="20"/>
  </si>
  <si>
    <t>※　学生募集を停止した教育研究上の基本組織は記載しないでください。</t>
    <phoneticPr fontId="20"/>
  </si>
  <si>
    <t>※　不要な行は、印刷範囲外とするか削除してください。</t>
    <phoneticPr fontId="20"/>
  </si>
  <si>
    <t>←このシートのページ総数（自動入力）</t>
    <rPh sb="10" eb="12">
      <t>ソウスウ</t>
    </rPh>
    <rPh sb="13" eb="15">
      <t>ジドウ</t>
    </rPh>
    <rPh sb="15" eb="17">
      <t>ニュウリョク</t>
    </rPh>
    <phoneticPr fontId="20"/>
  </si>
  <si>
    <t>基準６－１　学位授与方針が具体的かつ明確であること</t>
    <phoneticPr fontId="20"/>
  </si>
  <si>
    <t>［分析項目６－１－１］
　学位授与方針を、大学等の目的を踏まえて、具体的かつ明確に策定していること</t>
    <phoneticPr fontId="20"/>
  </si>
  <si>
    <t>・策定された学位授与方針</t>
    <rPh sb="1" eb="3">
      <t>サクテイ</t>
    </rPh>
    <phoneticPr fontId="20"/>
  </si>
  <si>
    <t>基準６－２　教育課程方針が、学位授与方針と整合的であること</t>
  </si>
  <si>
    <t xml:space="preserve">［分析項目６－２－１］
　教育課程方針において、学生や授業科目を担当する教員が分かりやすいように、①教育課程の編成の方針、②教育課程における教育・学習方法に関する方針、③学習成果の評価の方針を明確かつ具体的に明示していること
</t>
    <rPh sb="39" eb="40">
      <t>ワ</t>
    </rPh>
    <phoneticPr fontId="20"/>
  </si>
  <si>
    <t>・策定された教育課程方針</t>
    <rPh sb="1" eb="3">
      <t>サクテイ</t>
    </rPh>
    <phoneticPr fontId="20"/>
  </si>
  <si>
    <t xml:space="preserve">［分析項目６－２－２］
　教育課程方針が学位授与方針と整合性を有していること
</t>
    <phoneticPr fontId="20"/>
  </si>
  <si>
    <t>・策定された教育課程方針及び学位授与方針</t>
    <rPh sb="1" eb="3">
      <t>サクテイ</t>
    </rPh>
    <phoneticPr fontId="20"/>
  </si>
  <si>
    <t>基準６－３　教育課程の編成及び授業科目の内容が、学位授与方針及び教育課程方針に則して、体系的であり相応しい水準であること</t>
  </si>
  <si>
    <t>［分析項目６－３－１］
　教育課程の編成が、体系性を有していること</t>
    <phoneticPr fontId="20"/>
  </si>
  <si>
    <t xml:space="preserve">［分析項目６－３－２］
　授業科目の内容が、授与する学位に相応しい水準となっていること
</t>
    <phoneticPr fontId="20"/>
  </si>
  <si>
    <t>・学則等の授業科目の時間数に関する規定</t>
    <phoneticPr fontId="20"/>
  </si>
  <si>
    <t>・その他自己点検・評価において体系性や水準に関する検証を実施している場合はその状況が分かる資料</t>
    <rPh sb="42" eb="43">
      <t>ワ</t>
    </rPh>
    <phoneticPr fontId="20"/>
  </si>
  <si>
    <t>［分析項目６－３－３］
　他の大学又は大学以外の教育施設等における学習、入学前の既修得単位等の単位認定を行っている場合は、認定に関する規定を法令に従い規則等で定めていること</t>
    <phoneticPr fontId="20"/>
  </si>
  <si>
    <t xml:space="preserve">［分析項目６－３－４］
　大学院課程（専門職学位課程を除く。）においては、学位論文（特定の課題についての研究の成果を含む。）の作成等に係る指導（以下「研究指導」という。）に関し、指導教員を明確に定めるなどの指導体制を整備し、計画を策定した上で指導することとしていること
</t>
    <phoneticPr fontId="20"/>
  </si>
  <si>
    <t>・研究指導、学位論文（特定課題研究の成果を含む。）指導体制が確認できる資料（規定、申合せ等）</t>
    <phoneticPr fontId="20"/>
  </si>
  <si>
    <t>・研究指導計画書、研究指導報告書等、指導方法が確認できる資料</t>
    <phoneticPr fontId="20"/>
  </si>
  <si>
    <t>・国内外の学会への参加を促進している場合は、その状況が確認できる資料</t>
    <phoneticPr fontId="20"/>
  </si>
  <si>
    <t>・他大学や産業界との連携により、研究指導を実施している場合は、その状況が確認できる資料</t>
    <phoneticPr fontId="20"/>
  </si>
  <si>
    <t>・研究倫理に関する指導が確認できる資料</t>
    <phoneticPr fontId="20"/>
  </si>
  <si>
    <t>・ＴＡ・ＲＡとしての活動を通じた能力の育成、教育的機能の訓練を行っている場合は、ＴＡ・ＲＡの採用、活用状況が確認できる資料</t>
    <phoneticPr fontId="20"/>
  </si>
  <si>
    <t xml:space="preserve">［分析項目６－３－５］
　専門職大学院又は専門職学科を設置している場合には、法令に則して、教育課程が編成されるとともに、教育課程連携協議会を運用していること
</t>
    <phoneticPr fontId="20"/>
  </si>
  <si>
    <t>・教育課程連携協議会の設置・運用に関する規定及び開催実績・内容が確認できる資料</t>
    <phoneticPr fontId="20"/>
  </si>
  <si>
    <t xml:space="preserve">［分析項目６－３－６］
　連携法曹基礎課程を設置している場合は、法令に則して、教育課程が編成されていること
</t>
    <phoneticPr fontId="20"/>
  </si>
  <si>
    <t>・連携法科大学院の入学者に求められる基礎的な学識及び能力を修得させるために必要な教育を行うための連携法曹基礎課程における教育課程の編成が確認できる資料等（その他の連携法科大学院における教育と連携法曹基礎課程における教育との円滑な接続を図るために必要な措置も含む。）</t>
    <phoneticPr fontId="20"/>
  </si>
  <si>
    <t>・連携法曹基礎課程における成績評価の基準</t>
    <phoneticPr fontId="20"/>
  </si>
  <si>
    <t>・連携法曹基礎課程における教育の実施のために必要な連携法科大学院を設置する大学の協力に関する事項が分かる資料</t>
    <phoneticPr fontId="20"/>
  </si>
  <si>
    <t>基準６－４　学位授与方針及び教育課程方針に則して、適切な授業形態、学習指導法が採用されていること</t>
  </si>
  <si>
    <t xml:space="preserve">［分析項目６－４－１］
　１年間の授業を行う期間が原則として35週にわたるものとなっていること
</t>
    <phoneticPr fontId="20"/>
  </si>
  <si>
    <t>・１年間の授業を行う期間が確認できる資料（学年暦、年間スケジュール等）</t>
    <phoneticPr fontId="20"/>
  </si>
  <si>
    <t xml:space="preserve">［分析項目６－４－２］
　各科目の授業期間が10週又は15週にわたるものとなっていること。なお、10週又は15週と異なる授業期間を設定する場合は、教育上の必要があり、10週又は15週を期間として授業を行う場合と同等以上の十分な教育効果を上げていること
</t>
    <rPh sb="118" eb="119">
      <t>ア</t>
    </rPh>
    <phoneticPr fontId="20"/>
  </si>
  <si>
    <t>［分析項目６－４－３］
　適切な授業形態、学習指導法が採用され、授業の方法及び内容が学生に対して明示されていること</t>
    <phoneticPr fontId="20"/>
  </si>
  <si>
    <t xml:space="preserve">［分析項目６－４－４］
　教育上主要と認める授業科目は、原則として専任の教授・准教授が担当していること
</t>
    <phoneticPr fontId="20"/>
  </si>
  <si>
    <t>・教育上主要と認める授業科目（別紙様式６－４－４）</t>
    <phoneticPr fontId="20"/>
  </si>
  <si>
    <t>［分析項目６－４－５］
　専門職大学院を設置している場合は、履修登録の上限設定の制度（ＣＡＰ制度）を設けていること</t>
    <phoneticPr fontId="20"/>
  </si>
  <si>
    <t>・ＣＡＰ制に関する規定</t>
    <phoneticPr fontId="20"/>
  </si>
  <si>
    <t>［分析項目６－４－６］
　大学院において教育方法の特例（大学院設置基準第14条）の取組として夜間その他特定の時間又は期間に授業を行っている場合は、法令に則した実施方法となっていること</t>
    <phoneticPr fontId="20"/>
  </si>
  <si>
    <t>・大学院学則</t>
    <phoneticPr fontId="20"/>
  </si>
  <si>
    <t>［分析項目６－４－７］
　薬学に関する学部又は学科のうち臨床に係る実践的な能力を培うことを主たる目的とするものを設置している場合は、必要な施設を確保し、薬学実務実習を実施していること</t>
    <phoneticPr fontId="20"/>
  </si>
  <si>
    <t>・薬学実務実習に必要な施設の状況及び実習の実施状況が確認できる資料</t>
    <phoneticPr fontId="20"/>
  </si>
  <si>
    <t>［分析項目６－４－８］
　教職大学院を設置している場合は、連携協力校を確保していること</t>
    <phoneticPr fontId="20"/>
  </si>
  <si>
    <t>・連携協力校との連携状況が確認できる資料</t>
    <phoneticPr fontId="20"/>
  </si>
  <si>
    <t>［分析項目６－４－９］
　夜間において授業を実施している課程を置いている場合は、配慮を行っていること</t>
    <phoneticPr fontId="20"/>
  </si>
  <si>
    <t>・実施している配慮が確認できる資料</t>
    <phoneticPr fontId="20"/>
  </si>
  <si>
    <t xml:space="preserve">［分析項目６－４－10］
　通信教育を行う課程を置いている場合は、印刷教材等による授業、放送授業、面接授業（スクーリングを含む。）若しくはメディアを利用して行う授業の実施方法が整備され、指導が行われていること
</t>
    <phoneticPr fontId="20"/>
  </si>
  <si>
    <t>・授業の実施方法（同時性・非同時性、双方向性・非双方向性）について確認できる資料（シラバス、履修要項、教材等の該当箇所）</t>
    <phoneticPr fontId="20"/>
  </si>
  <si>
    <t>・添削等による指導、質問の受付、チューターの利用、学生間のコミュニケーション等、対面授業と同等以上の教育効果を確保するための方法について確認できる資料</t>
    <phoneticPr fontId="20"/>
  </si>
  <si>
    <t>・電話・郵便・電子メール等による教育相談、助言体制及びそれらを周知する資料、ウェブサイトによる情報提供等の実施体制及び実施状況が確認できる資料</t>
    <phoneticPr fontId="20"/>
  </si>
  <si>
    <t>・教育相談、助言の利用実績が確認できる資料</t>
    <phoneticPr fontId="20"/>
  </si>
  <si>
    <t>［分析項目６－４－11］
　専門職学科を設置している場合は、授業を行う学生数が法令に則していること</t>
    <phoneticPr fontId="20"/>
  </si>
  <si>
    <t>・法令に則した授業を行う学生数に関して、規定や申合せ等組織として決定していることが確認できる資料</t>
    <phoneticPr fontId="20"/>
  </si>
  <si>
    <t>基準６－５　学位授与方針に則して、適切な履修指導、支援が行われていること</t>
    <phoneticPr fontId="20"/>
  </si>
  <si>
    <t xml:space="preserve">［分析項目６－５－１］
　学生のニーズに応え得る履修指導の体制を組織として整備し、指導、助言が行われていること
</t>
    <phoneticPr fontId="20"/>
  </si>
  <si>
    <t>・履修指導の実施状況（別紙様式６－５－１）</t>
    <phoneticPr fontId="20"/>
  </si>
  <si>
    <t>・通信教育を行う課程を置いている場合は、履修指導の体制が確認できる資料</t>
    <phoneticPr fontId="20"/>
  </si>
  <si>
    <t xml:space="preserve">［分析項目６－５－２］
　学生のニーズに応え得る学習相談の体制を整備し、助言、支援が行われていること
</t>
    <phoneticPr fontId="20"/>
  </si>
  <si>
    <t>・学習相談の実施状況（別紙様式６－５－２）</t>
    <phoneticPr fontId="20"/>
  </si>
  <si>
    <t>・通信教育を行う課程を置いている場合は、学習相談の体制が確認できる資料</t>
    <phoneticPr fontId="20"/>
  </si>
  <si>
    <t xml:space="preserve">［分析項目６－５－３］
　社会的・職業的自立を図るために必要な能力を培う取組を実施していること
</t>
    <phoneticPr fontId="20"/>
  </si>
  <si>
    <t>・社会的・職業的自立を図るために必要な能力を培う取組（別紙様式６－５－３）</t>
    <phoneticPr fontId="20"/>
  </si>
  <si>
    <t>・インターンシップを実施している場合は、その実施状況が確認できる資料（実施要項、提携・受入企業、派遣実績等）</t>
    <phoneticPr fontId="20"/>
  </si>
  <si>
    <t xml:space="preserve">［分析項目６－５－４］
　障害のある学生、留学生、その他履修上特別な支援を要する学生に対する学習支援を行う体制を整えていること
</t>
    <phoneticPr fontId="20"/>
  </si>
  <si>
    <t>・履修上特別な支援を要する学生等に対する学習支援の状況（別紙様式６－５－４）</t>
    <phoneticPr fontId="20"/>
  </si>
  <si>
    <t>・チューター等を配置している場合は、その制度や配置状況が確認できる資料</t>
    <phoneticPr fontId="20"/>
  </si>
  <si>
    <t>・留学生に対する外国語による情報提供（時間割、シラバス等）を行っている場合は、その該当箇所</t>
    <phoneticPr fontId="20"/>
  </si>
  <si>
    <t>・障害のある学生に対する支援（ノートテーカー等）を行っている場合は、その制度や実施状況が確認できる資料</t>
    <phoneticPr fontId="20"/>
  </si>
  <si>
    <t>・特別クラス、補習授業を開設している場合は、その実施状況（受講者数等）が確認できる資料</t>
    <phoneticPr fontId="20"/>
  </si>
  <si>
    <t>・学習支援の利用実績が確認できる資料</t>
    <phoneticPr fontId="20"/>
  </si>
  <si>
    <t>［分析項目６－５－５］
　正規学生が海外で学習する機会を提供し、有効に活用されていること（より望ましい取組として分析）</t>
    <phoneticPr fontId="20"/>
  </si>
  <si>
    <t>・国内学生海外派遣実績（別紙様式６－５－５）</t>
    <phoneticPr fontId="20"/>
  </si>
  <si>
    <t>基準６－６　教育課程方針に則して、公正な成績評価が厳格かつ客観的に実施されていること</t>
  </si>
  <si>
    <t>［分析項目６－６－１］
　成績評価基準を学位授与方針及び教育課程方針に則して定められている学習成果の評価の方針と整合性をもって、組織として策定していること</t>
    <phoneticPr fontId="20"/>
  </si>
  <si>
    <t>・成績評価基準</t>
    <phoneticPr fontId="20"/>
  </si>
  <si>
    <t xml:space="preserve">［分析項目６－６－２］
　成績評価基準を学生に周知していること
</t>
    <phoneticPr fontId="20"/>
  </si>
  <si>
    <t>・成績評価基準を学生に周知していることを示すものとして、学生便覧、シラバス、オリエンテーションの配布資料等の該当箇所</t>
    <phoneticPr fontId="20"/>
  </si>
  <si>
    <t xml:space="preserve">［分析項目６－６－３］
　成績評価基準に則り各授業科目の成績評価や単位認定が厳格かつ客観的に行われていることについて、組織的に確認していること
</t>
    <phoneticPr fontId="20"/>
  </si>
  <si>
    <t>・成績評価の分布表</t>
    <phoneticPr fontId="20"/>
  </si>
  <si>
    <t>・成績評価分布等のデータを関係委員会等で確認するなど組織的に確認していることに関する資料</t>
    <phoneticPr fontId="20"/>
  </si>
  <si>
    <t>・ＧＰＡ制度の目的と実施状況について分かる資料</t>
    <rPh sb="18" eb="19">
      <t>ワ</t>
    </rPh>
    <phoneticPr fontId="20"/>
  </si>
  <si>
    <t>・（個人指導等が中心となる科目の場合）成績評価の客観性を担保するための措置について分かる資料</t>
    <phoneticPr fontId="20"/>
  </si>
  <si>
    <t xml:space="preserve">［分析項目６－６－４］
　成績に対する異議申立て制度を組織的に設けていること
</t>
    <phoneticPr fontId="20"/>
  </si>
  <si>
    <t>・学生からの成績評価に関する申立ての手続きや学生への周知等が明示されている資料</t>
    <phoneticPr fontId="20"/>
  </si>
  <si>
    <t>・申立ての内容及びその対応、申立ての件数等の資料・データ</t>
    <phoneticPr fontId="20"/>
  </si>
  <si>
    <t>・成績評価の根拠となる資料（答案、レポート、出席記録等）を保存することを定めている規定類</t>
    <phoneticPr fontId="20"/>
  </si>
  <si>
    <t>基準６－７　大学等の目的及び学位授与方針に則して、公正な卒業(修了)判定が実施されていること</t>
    <phoneticPr fontId="20"/>
  </si>
  <si>
    <t>［分析項目６－７－１］
　大学等の目的及び学位授与方針に則して、卒業又は修了の要件（以下「卒業（修了）要件」という。）を組織的に策定していること</t>
    <phoneticPr fontId="20"/>
  </si>
  <si>
    <t>・卒業又は修了の要件を定めた規定</t>
    <phoneticPr fontId="20"/>
  </si>
  <si>
    <t>・卒業又は修了判定に関する教授会等の審議及び学長など組織的な関わり方を含めて卒業（修了）判定の手順が確認できる資料</t>
    <phoneticPr fontId="20"/>
  </si>
  <si>
    <t>［分析項目６－７－２］
　大学院課程においては、学位論文又は特定の課題についての研究の成果の審査に係る手続き及び評価の基準（以下「学位論文評価基準」という。）を組織として策定していること</t>
    <rPh sb="69" eb="71">
      <t>ヒョウカ</t>
    </rPh>
    <phoneticPr fontId="20"/>
  </si>
  <si>
    <t>・学位論文（課題研究）の審査に係る手続き及び評価の基準</t>
    <phoneticPr fontId="20"/>
  </si>
  <si>
    <t>・修了判定に関する教授会等の審議及び学長など組織的な関わり方が確認できる資料</t>
    <phoneticPr fontId="20"/>
  </si>
  <si>
    <t>［分析項目６－７－３］
　策定した卒業（修了）要件（学位論文評価基準を含む。）を学生に周知していること</t>
    <phoneticPr fontId="20"/>
  </si>
  <si>
    <t>・卒業（修了）要件を学生に周知していることを示すものとして、学生便覧、シラバス、オリエンテーションの配布資料、ウェブサイトへの掲載等の該当箇所</t>
    <phoneticPr fontId="20"/>
  </si>
  <si>
    <t xml:space="preserve">［分析項目６－７－４］
　卒業又は修了の認定を、卒業（修了）要件（学位論文評価基準を含む。）に則して組織的に実施していること
</t>
  </si>
  <si>
    <t>・教授会等での審議状況等の資料</t>
    <phoneticPr fontId="20"/>
  </si>
  <si>
    <t>〈専門職学位課程を除く大学院課程の分析〉
・学位論文（特定課題研究の成果を含む。）に係る評価基準、審査手続き等</t>
    <phoneticPr fontId="20"/>
  </si>
  <si>
    <t>〈専門職学位課程を除く大学院課程の分析〉
・学位論文の審査体制、審査員の選考方法が確認できる資料</t>
    <phoneticPr fontId="20"/>
  </si>
  <si>
    <t>［分析項目６－７－５］
　専門職学科を設置している場合は、法令に則して卒業要件が定められていること</t>
    <phoneticPr fontId="20"/>
  </si>
  <si>
    <t>・法令に則した卒業要件が組織として定められていることが確認できる資料</t>
    <phoneticPr fontId="20"/>
  </si>
  <si>
    <t>基準６－８　大学等の目的及び学位授与方針に則して、適切な学習成果が得られていること</t>
    <phoneticPr fontId="20"/>
  </si>
  <si>
    <t xml:space="preserve">［分析項目６－８－１］
　標準修業年限内の卒業（修了）率及び「標準修業年限×1.5」年内卒業（修了）率、資格取得等の状況が、大学等の目的及び学位授与方針に則した状況にあること
</t>
    <phoneticPr fontId="20"/>
  </si>
  <si>
    <t>・標準修業年限内の卒業（修了）率（過去５年分）（別紙様式６－８－１）
「標準修業年限×1.5」年内卒業（修了）率（過去５年分）（別紙様式６－８－１）</t>
    <phoneticPr fontId="20"/>
  </si>
  <si>
    <t>・資格の取得者数が確認できる資料</t>
    <phoneticPr fontId="20"/>
  </si>
  <si>
    <t>・論文の採択・受賞状況、各コンペティション等の受賞状況が確認できる資料</t>
    <phoneticPr fontId="20"/>
  </si>
  <si>
    <t xml:space="preserve">［分析項目６－８－２］
　就職（就職希望者に対する就職者の割合）及び進学の状況が、大学等の目的及び学位授与方針に則した状況にあること
</t>
    <phoneticPr fontId="20"/>
  </si>
  <si>
    <t>・就職率(就職希望者に対する就職者の割合)及び進学率の状況（過去５年分）（別紙様式６－８－２）主な進学/就職先（起業者も含む。）</t>
  </si>
  <si>
    <t>・学校基本調査で提出した「該当する」資料（大学ポートレートにある場合は該当ＵＲＬ）</t>
    <phoneticPr fontId="20"/>
  </si>
  <si>
    <t>・卒業（修了）生の社会での活躍等が確認できる資料（新聞記事等）</t>
    <phoneticPr fontId="20"/>
  </si>
  <si>
    <t>［分析項目６－８－３］
　卒業（修了）時の学生からの意見聴取の結果により、大学等の目的及び学位授与方針に則した学習成果が得られていること</t>
    <phoneticPr fontId="20"/>
  </si>
  <si>
    <t>・学生からの意見聴取（学習の達成度や満足度に関するアンケート調査、学習ポートフォリオの分析調査、懇談会、インタビュー等）の概要及びその結果が確認できる資料</t>
    <phoneticPr fontId="20"/>
  </si>
  <si>
    <t xml:space="preserve">［分析項目６－８－４］
　卒業（修了）後一定期間の就業経験等を経た卒業（修了）生からの意見聴取の結果により、大学等の目的及び学位授与方針に則した学習成果が得られていること
</t>
    <phoneticPr fontId="20"/>
  </si>
  <si>
    <t>・卒業（修了）後、一定年限を経過した卒業（修了）生についての意見聴取（アンケート、懇談会、インタビュー等）の概要及びその結果が確認できる資料</t>
    <phoneticPr fontId="20"/>
  </si>
  <si>
    <t>［分析項目６－８－５］
　就職先等からの意見聴取の結果により、大学等の目的及び学位授与方針に則した学習成果が得られていること</t>
    <phoneticPr fontId="20"/>
  </si>
  <si>
    <t>・就職先や進学先等の関係者への意見聴取（アンケート、懇談会、インタビュー等）の概要及びその結果が確認できる資料</t>
    <phoneticPr fontId="20"/>
  </si>
  <si>
    <t>［分析項目６－８－６］
　教育の国際化の優れた取組により、その取組の目的に則した学習成果の向上が図られていること（より望ましい取組として分析）</t>
    <phoneticPr fontId="20"/>
  </si>
  <si>
    <t>・教育の国際化の取組の概要及びその結果が確認できる資料</t>
    <phoneticPr fontId="20"/>
  </si>
  <si>
    <r>
      <t>＊</t>
    </r>
    <r>
      <rPr>
        <b/>
        <sz val="10"/>
        <color rgb="FFFFFF00"/>
        <rFont val="BIZ UDゴシック"/>
        <family val="3"/>
        <charset val="128"/>
      </rPr>
      <t>黄枠</t>
    </r>
    <r>
      <rPr>
        <b/>
        <sz val="10"/>
        <rFont val="BIZ UDゴシック"/>
        <family val="3"/>
        <charset val="128"/>
      </rPr>
      <t>に入力してください。</t>
    </r>
    <rPh sb="1" eb="2">
      <t>キ</t>
    </rPh>
    <rPh sb="2" eb="3">
      <t>ワク</t>
    </rPh>
    <rPh sb="4" eb="6">
      <t>ニュウリョク</t>
    </rPh>
    <phoneticPr fontId="20"/>
  </si>
  <si>
    <r>
      <t>②　この基準の内容に関して、個性や特色等があれば、</t>
    </r>
    <r>
      <rPr>
        <u/>
        <sz val="9"/>
        <rFont val="BIZ UDゴシック"/>
        <family val="3"/>
        <charset val="128"/>
      </rPr>
      <t>根拠資料とともに</t>
    </r>
    <r>
      <rPr>
        <sz val="9"/>
        <rFont val="BIZ UDゴシック"/>
        <family val="3"/>
        <charset val="128"/>
      </rPr>
      <t>箇条書きで記述すること。</t>
    </r>
    <phoneticPr fontId="20"/>
  </si>
  <si>
    <t>活動取組</t>
    <rPh sb="0" eb="2">
      <t>カツドウ</t>
    </rPh>
    <rPh sb="2" eb="4">
      <t>トリクミ</t>
    </rPh>
    <phoneticPr fontId="20"/>
  </si>
  <si>
    <t>根拠資料・データ欄</t>
    <rPh sb="0" eb="2">
      <t>コンキョ</t>
    </rPh>
    <rPh sb="2" eb="4">
      <t>シリョウ</t>
    </rPh>
    <rPh sb="8" eb="9">
      <t>ラン</t>
    </rPh>
    <phoneticPr fontId="20"/>
  </si>
  <si>
    <t>基準６－２　教育課程方針が、学位授与方針と整合的であること</t>
    <phoneticPr fontId="20"/>
  </si>
  <si>
    <t>基準６－６　教育課程方針に則して、公正な成績評価が厳格かつ客観的に実施されていること</t>
    <phoneticPr fontId="20"/>
  </si>
  <si>
    <t>分析項目に係る別紙様式、根拠資料・データ欄</t>
    <rPh sb="0" eb="2">
      <t>ブンセキ</t>
    </rPh>
    <rPh sb="2" eb="4">
      <t>コウモク</t>
    </rPh>
    <rPh sb="5" eb="6">
      <t>カカ</t>
    </rPh>
    <rPh sb="7" eb="11">
      <t>ベッシヨウシキ</t>
    </rPh>
    <rPh sb="12" eb="14">
      <t>コンキョ</t>
    </rPh>
    <rPh sb="14" eb="16">
      <t>シリョウ</t>
    </rPh>
    <rPh sb="20" eb="21">
      <t>ラン</t>
    </rPh>
    <phoneticPr fontId="20"/>
  </si>
  <si>
    <t>［分析項目６－８－１］
　標準修業年限内の卒業（修了）率及び「標準修業年限×1.5」年内卒業（修了）率、資格取得等の状況が、大学等の目的及び学位授与方針に則した状況にあること</t>
    <phoneticPr fontId="20"/>
  </si>
  <si>
    <t>・標準修業年限内の卒業（修了）率（過去５年分）（別紙様式６－８－１）
・「標準修業年限×1.5」年内卒業（修了）率（過去５年分）（別紙様式６－８－１）</t>
  </si>
  <si>
    <t>［分析項目６－８－２］
　就職（就職希望者に対する就職者の割合）及び進学の状況が、大学等の目的及び学位授与方針に則した状況にあること</t>
    <phoneticPr fontId="20"/>
  </si>
  <si>
    <t>・就職率(就職希望者に対する就職者の割合)及び進学率の状況（過去５年分）（別紙様式６－８－２）主な進学/就職先（起業者も含む）</t>
  </si>
  <si>
    <t>①　上記の別紙様式について補足がある場合には、当該分析項目の番号を明示した上で400字以内で記述すること。</t>
    <rPh sb="2" eb="4">
      <t>ジョウキ</t>
    </rPh>
    <rPh sb="5" eb="7">
      <t>ベッシ</t>
    </rPh>
    <rPh sb="13" eb="15">
      <t>ホソク</t>
    </rPh>
    <phoneticPr fontId="20"/>
  </si>
  <si>
    <t>リスト</t>
    <phoneticPr fontId="20"/>
  </si>
  <si>
    <t>満たしている</t>
    <rPh sb="0" eb="1">
      <t>ミ</t>
    </rPh>
    <phoneticPr fontId="20"/>
  </si>
  <si>
    <t>満たしていない</t>
    <rPh sb="0" eb="1">
      <t>ミ</t>
    </rPh>
    <phoneticPr fontId="20"/>
  </si>
  <si>
    <t>該当なし</t>
    <rPh sb="0" eb="2">
      <t>ガイトウ</t>
    </rPh>
    <phoneticPr fontId="20"/>
  </si>
  <si>
    <t>※教育課程全体について、第三者評価結果の活用あり。</t>
    <rPh sb="1" eb="5">
      <t>キョウイクカテイ</t>
    </rPh>
    <rPh sb="5" eb="7">
      <t>ゼンタイ</t>
    </rPh>
    <rPh sb="12" eb="15">
      <t>ダイサンシャ</t>
    </rPh>
    <rPh sb="15" eb="17">
      <t>ヒョウカ</t>
    </rPh>
    <rPh sb="17" eb="19">
      <t>ケッカ</t>
    </rPh>
    <rPh sb="20" eb="22">
      <t>カツヨウ</t>
    </rPh>
    <phoneticPr fontId="20"/>
  </si>
  <si>
    <t xml:space="preserve">［分析項目２－５－５］
　教育活動を展開するために必要な教育支援者や指導補助者（教育補助者）が配置され、それらの者が適切に活用されていること
</t>
    <phoneticPr fontId="20"/>
  </si>
  <si>
    <t>・教育支援者、指導補助者（教育補助者）一覧（別紙様式２－５－５）</t>
    <phoneticPr fontId="20"/>
  </si>
  <si>
    <t>・演習、実験、実習又は実技を伴う授業を補助する助手等の配置状況、活用状況が確認できる資料</t>
    <phoneticPr fontId="20"/>
  </si>
  <si>
    <t>・指導補助者（教育補助者）を配置している場合は、その定義・業務内容や採用等に係る手続きに関する規定、配置状況及び活用状況が確認できる資料</t>
    <phoneticPr fontId="20"/>
  </si>
  <si>
    <t>［分析項目２－５－６］
　教育活動を展開するために必要な教育支援者や指導補助者（教育補助者）が担当する業務に応じて、研修の実施など必要な質の維持、向上を図る取組を組織的に実施していること</t>
    <phoneticPr fontId="20"/>
  </si>
  <si>
    <t>・指導補助者（教育補助者）に対してのマニュアルや研修等内容、実施状況が確認できる資料</t>
    <phoneticPr fontId="20"/>
  </si>
  <si>
    <t>・シラバスの全件、全項目が確認できる資料（電子シラバスのデータ（csv）、又はＵＲＬ等）、学生便覧等関係資料</t>
    <phoneticPr fontId="20"/>
  </si>
  <si>
    <t>令和7年6月</t>
    <phoneticPr fontId="20"/>
  </si>
  <si>
    <t>6-3-1-(00)-01_●●●●●</t>
  </si>
  <si>
    <t>6-3-1-(00)-01_●●●●●</t>
    <phoneticPr fontId="20"/>
  </si>
  <si>
    <t>6-3-1-(01)-01_×××××</t>
    <phoneticPr fontId="20"/>
  </si>
  <si>
    <t>6-3-2-(01)-01_シラバス</t>
    <phoneticPr fontId="20"/>
  </si>
  <si>
    <t>6-3-2-(01)-02_■■■■■</t>
  </si>
  <si>
    <t>6-3-2-(01)-02_■■■■■</t>
    <phoneticPr fontId="20"/>
  </si>
  <si>
    <t>6-4-A-(01)-01_△△△△△△△△△</t>
    <phoneticPr fontId="20"/>
  </si>
  <si>
    <t>6-4-A-(01)-02_■■■■■■</t>
    <phoneticPr fontId="20"/>
  </si>
  <si>
    <t>6-4-B-(01)-01_○○○○</t>
    <phoneticPr fontId="20"/>
  </si>
  <si>
    <r>
      <t>＊</t>
    </r>
    <r>
      <rPr>
        <b/>
        <sz val="10"/>
        <color rgb="FFFFC000"/>
        <rFont val="BIZ UDゴシック"/>
        <family val="3"/>
        <charset val="128"/>
      </rPr>
      <t>黄枠</t>
    </r>
    <r>
      <rPr>
        <b/>
        <sz val="10"/>
        <rFont val="BIZ UDゴシック"/>
        <family val="3"/>
        <charset val="128"/>
      </rPr>
      <t>に入力してください。</t>
    </r>
    <r>
      <rPr>
        <b/>
        <sz val="10"/>
        <color theme="0"/>
        <rFont val="BIZ UDゴシック"/>
        <family val="3"/>
        <charset val="128"/>
      </rPr>
      <t>（セルA5・D1自動表示）</t>
    </r>
    <rPh sb="1" eb="2">
      <t>キ</t>
    </rPh>
    <rPh sb="2" eb="3">
      <t>ワク</t>
    </rPh>
    <rPh sb="4" eb="6">
      <t>ニュウリョク</t>
    </rPh>
    <rPh sb="21" eb="23">
      <t>ジドウ</t>
    </rPh>
    <rPh sb="23" eb="25">
      <t>ヒョウジ</t>
    </rPh>
    <phoneticPr fontId="20"/>
  </si>
  <si>
    <t>・学士課程については、個別学力検査及び大学入学共通テストにおいて課す教科・科目の変更等が入学志願者の準備に大きな影響を及ぼす場合に２年程度前に予告・公表されたもので直近のもの</t>
    <rPh sb="21" eb="25">
      <t>ニュウガクキョウツウ</t>
    </rPh>
    <phoneticPr fontId="20"/>
  </si>
  <si>
    <t>・継続的に研究成果を創出するために必要な措置や処遇等に関する規定がある場合は明文化された規定類</t>
    <phoneticPr fontId="20"/>
  </si>
  <si>
    <t>ver20240425</t>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</si>
</sst>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9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u/>
      <sz val="11"/>
      <color rgb="FF0000FF"/>
      <name val="游ゴシック"/>
      <family val="2"/>
      <charset val="128"/>
      <scheme val="minor"/>
    </font>
    <font>
      <u/>
      <sz val="11"/>
      <color rgb="FF800080"/>
      <name val="游ゴシック"/>
      <family val="2"/>
      <charset val="128"/>
      <scheme val="minor"/>
    </font>
    <font>
      <sz val="6"/>
      <name val="游ゴシック"/>
      <family val="2"/>
      <charset val="128"/>
      <scheme val="minor"/>
    </font>
    <font>
      <b/>
      <sz val="11"/>
      <name val="游ゴシック"/>
      <family val="3"/>
      <charset val="128"/>
      <scheme val="minor"/>
    </font>
    <font>
      <sz val="9"/>
      <color theme="0" tint="-0.14999847407452621"/>
      <name val="ＭＳ ゴシック"/>
      <family val="3"/>
      <charset val="128"/>
    </font>
    <font>
      <b/>
      <sz val="11"/>
      <name val="游ゴシック"/>
      <family val="2"/>
      <charset val="128"/>
      <scheme val="minor"/>
    </font>
    <font>
      <sz val="11"/>
      <color theme="1"/>
      <name val="游ゴシック"/>
      <family val="2"/>
      <scheme val="minor"/>
    </font>
    <font>
      <sz val="11"/>
      <color theme="1"/>
      <name val="BIZ UD明朝 Medium"/>
      <family val="1"/>
      <charset val="128"/>
    </font>
    <font>
      <sz val="8"/>
      <color theme="1"/>
      <name val="BIZ UD明朝 Medium"/>
      <family val="1"/>
      <charset val="128"/>
    </font>
    <font>
      <b/>
      <sz val="12"/>
      <color theme="1"/>
      <name val="BIZ UD明朝 Medium"/>
      <family val="1"/>
      <charset val="128"/>
    </font>
    <font>
      <b/>
      <sz val="10"/>
      <color theme="0"/>
      <name val="BIZ UD明朝 Medium"/>
      <family val="1"/>
      <charset val="128"/>
    </font>
    <font>
      <sz val="10"/>
      <color theme="1"/>
      <name val="BIZ UD明朝 Medium"/>
      <family val="1"/>
      <charset val="128"/>
    </font>
    <font>
      <b/>
      <sz val="10.5"/>
      <color theme="1"/>
      <name val="BIZ UD明朝 Medium"/>
      <family val="1"/>
      <charset val="128"/>
    </font>
    <font>
      <b/>
      <sz val="10"/>
      <color theme="1"/>
      <name val="BIZ UD明朝 Medium"/>
      <family val="1"/>
      <charset val="128"/>
    </font>
    <font>
      <sz val="10.5"/>
      <color theme="1"/>
      <name val="BIZ UD明朝 Medium"/>
      <family val="1"/>
      <charset val="128"/>
    </font>
    <font>
      <b/>
      <sz val="11"/>
      <color theme="1"/>
      <name val="BIZ UD明朝 Medium"/>
      <family val="1"/>
      <charset val="128"/>
    </font>
    <font>
      <b/>
      <sz val="11"/>
      <color theme="0"/>
      <name val="BIZ UD明朝 Medium"/>
      <family val="1"/>
      <charset val="128"/>
    </font>
    <font>
      <b/>
      <sz val="8"/>
      <color theme="0" tint="-0.34998626667073579"/>
      <name val="BIZ UD明朝 Medium"/>
      <family val="1"/>
      <charset val="128"/>
    </font>
    <font>
      <sz val="10.5"/>
      <color theme="0"/>
      <name val="BIZ UD明朝 Medium"/>
      <family val="1"/>
      <charset val="128"/>
    </font>
    <font>
      <sz val="11"/>
      <color theme="0" tint="-0.14999847407452621"/>
      <name val="BIZ UD明朝 Medium"/>
      <family val="1"/>
      <charset val="128"/>
    </font>
    <font>
      <sz val="9"/>
      <color theme="0" tint="-0.14999847407452621"/>
      <name val="BIZ UD明朝 Medium"/>
      <family val="1"/>
      <charset val="128"/>
    </font>
    <font>
      <b/>
      <sz val="11"/>
      <color theme="0" tint="-0.14999847407452621"/>
      <name val="BIZ UD明朝 Medium"/>
      <family val="1"/>
      <charset val="128"/>
    </font>
    <font>
      <sz val="11"/>
      <color theme="1"/>
      <name val="BIZ UDゴシック"/>
      <family val="3"/>
      <charset val="128"/>
    </font>
    <font>
      <sz val="9"/>
      <color theme="1"/>
      <name val="BIZ UDゴシック"/>
      <family val="3"/>
      <charset val="128"/>
    </font>
    <font>
      <b/>
      <sz val="16"/>
      <color theme="1"/>
      <name val="BIZ UDゴシック"/>
      <family val="3"/>
      <charset val="128"/>
    </font>
    <font>
      <b/>
      <sz val="11"/>
      <color theme="1"/>
      <name val="BIZ UDゴシック"/>
      <family val="3"/>
      <charset val="128"/>
    </font>
    <font>
      <sz val="8"/>
      <color theme="1"/>
      <name val="BIZ UDゴシック"/>
      <family val="3"/>
      <charset val="128"/>
    </font>
    <font>
      <sz val="12"/>
      <color theme="1"/>
      <name val="BIZ UDゴシック"/>
      <family val="3"/>
      <charset val="128"/>
    </font>
    <font>
      <b/>
      <sz val="12"/>
      <color theme="1"/>
      <name val="BIZ UDゴシック"/>
      <family val="3"/>
      <charset val="128"/>
    </font>
    <font>
      <b/>
      <sz val="10"/>
      <color theme="0"/>
      <name val="BIZ UDゴシック"/>
      <family val="3"/>
      <charset val="128"/>
    </font>
    <font>
      <sz val="11"/>
      <color theme="0" tint="-0.14999847407452621"/>
      <name val="BIZ UDゴシック"/>
      <family val="3"/>
      <charset val="128"/>
    </font>
    <font>
      <b/>
      <sz val="8"/>
      <color theme="0" tint="-0.34998626667073579"/>
      <name val="BIZ UDゴシック"/>
      <family val="3"/>
      <charset val="128"/>
    </font>
    <font>
      <sz val="9"/>
      <color theme="0" tint="-0.14999847407452621"/>
      <name val="BIZ UDゴシック"/>
      <family val="3"/>
      <charset val="128"/>
    </font>
    <font>
      <b/>
      <sz val="11"/>
      <color theme="0" tint="-0.14999847407452621"/>
      <name val="BIZ UDゴシック"/>
      <family val="3"/>
      <charset val="128"/>
    </font>
    <font>
      <sz val="9"/>
      <name val="BIZ UDゴシック"/>
      <family val="3"/>
      <charset val="128"/>
    </font>
    <font>
      <sz val="10"/>
      <color theme="1"/>
      <name val="BIZ UDゴシック"/>
      <family val="3"/>
      <charset val="128"/>
    </font>
    <font>
      <b/>
      <sz val="12"/>
      <name val="BIZ UDゴシック"/>
      <family val="3"/>
      <charset val="128"/>
    </font>
    <font>
      <sz val="8"/>
      <name val="BIZ UDゴシック"/>
      <family val="3"/>
      <charset val="128"/>
    </font>
    <font>
      <sz val="11"/>
      <name val="BIZ UDゴシック"/>
      <family val="3"/>
      <charset val="128"/>
    </font>
    <font>
      <b/>
      <sz val="10"/>
      <color theme="1"/>
      <name val="BIZ UDゴシック"/>
      <family val="3"/>
      <charset val="128"/>
    </font>
    <font>
      <b/>
      <sz val="8"/>
      <name val="BIZ UDゴシック"/>
      <family val="3"/>
      <charset val="128"/>
    </font>
    <font>
      <b/>
      <sz val="10.5"/>
      <name val="BIZ UDゴシック"/>
      <family val="3"/>
      <charset val="128"/>
    </font>
    <font>
      <sz val="10"/>
      <name val="BIZ UDゴシック"/>
      <family val="3"/>
      <charset val="128"/>
    </font>
    <font>
      <b/>
      <sz val="10"/>
      <name val="BIZ UDゴシック"/>
      <family val="3"/>
      <charset val="128"/>
    </font>
    <font>
      <b/>
      <sz val="11"/>
      <color rgb="FFFF0000"/>
      <name val="BIZ UDゴシック"/>
      <family val="3"/>
      <charset val="128"/>
    </font>
    <font>
      <u/>
      <sz val="9"/>
      <name val="BIZ UDゴシック"/>
      <family val="3"/>
      <charset val="128"/>
    </font>
    <font>
      <sz val="8"/>
      <color theme="0"/>
      <name val="BIZ UDゴシック"/>
      <family val="3"/>
      <charset val="128"/>
    </font>
    <font>
      <sz val="11"/>
      <color theme="0"/>
      <name val="BIZ UDゴシック"/>
      <family val="3"/>
      <charset val="128"/>
    </font>
    <font>
      <b/>
      <sz val="11"/>
      <name val="BIZ UDゴシック"/>
      <family val="3"/>
      <charset val="128"/>
    </font>
    <font>
      <b/>
      <sz val="8"/>
      <color theme="1"/>
      <name val="BIZ UD明朝 Medium"/>
      <family val="1"/>
      <charset val="128"/>
    </font>
    <font>
      <sz val="14"/>
      <color theme="1"/>
      <name val="BIZ UD明朝 Medium"/>
      <family val="1"/>
      <charset val="128"/>
    </font>
    <font>
      <b/>
      <sz val="14"/>
      <color theme="1"/>
      <name val="BIZ UD明朝 Medium"/>
      <family val="1"/>
      <charset val="128"/>
    </font>
    <font>
      <b/>
      <sz val="10"/>
      <color rgb="FFFFFF00"/>
      <name val="BIZ UDゴシック"/>
      <family val="3"/>
      <charset val="128"/>
    </font>
    <font>
      <sz val="8"/>
      <color theme="0" tint="-0.14999847407452621"/>
      <name val="BIZ UDゴシック"/>
      <family val="3"/>
      <charset val="128"/>
    </font>
    <font>
      <b/>
      <sz val="9"/>
      <name val="BIZ UDゴシック"/>
      <family val="3"/>
      <charset val="128"/>
    </font>
    <font>
      <u/>
      <sz val="9"/>
      <color rgb="FF0000FF"/>
      <name val="BIZ UDゴシック"/>
      <family val="3"/>
      <charset val="128"/>
    </font>
    <font>
      <sz val="6"/>
      <name val="BIZ UDゴシック"/>
      <family val="3"/>
      <charset val="128"/>
    </font>
    <font>
      <sz val="9"/>
      <color theme="0"/>
      <name val="BIZ UDゴシック"/>
      <family val="3"/>
      <charset val="128"/>
    </font>
    <font>
      <b/>
      <sz val="11"/>
      <color theme="0"/>
      <name val="BIZ UDゴシック"/>
      <family val="3"/>
      <charset val="128"/>
    </font>
    <font>
      <sz val="12"/>
      <name val="BIZ UDゴシック"/>
      <family val="3"/>
      <charset val="128"/>
    </font>
    <font>
      <b/>
      <sz val="20"/>
      <color theme="1"/>
      <name val="BIZ UDP明朝 Medium"/>
      <family val="1"/>
      <charset val="128"/>
    </font>
    <font>
      <sz val="11"/>
      <color theme="1"/>
      <name val="BIZ UDP明朝 Medium"/>
      <family val="1"/>
      <charset val="128"/>
    </font>
    <font>
      <b/>
      <sz val="24"/>
      <color theme="1"/>
      <name val="BIZ UDP明朝 Medium"/>
      <family val="1"/>
      <charset val="128"/>
    </font>
    <font>
      <b/>
      <sz val="28"/>
      <color theme="1"/>
      <name val="BIZ UDP明朝 Medium"/>
      <family val="1"/>
      <charset val="128"/>
    </font>
    <font>
      <sz val="9"/>
      <color theme="1"/>
      <name val="BIZ UDP明朝 Medium"/>
      <family val="1"/>
      <charset val="128"/>
    </font>
    <font>
      <sz val="10.5"/>
      <color theme="1"/>
      <name val="BIZ UDP明朝 Medium"/>
      <family val="1"/>
      <charset val="128"/>
    </font>
    <font>
      <b/>
      <sz val="16"/>
      <color theme="1"/>
      <name val="BIZ UDP明朝 Medium"/>
      <family val="1"/>
      <charset val="128"/>
    </font>
    <font>
      <b/>
      <sz val="11"/>
      <color theme="1"/>
      <name val="BIZ UDP明朝 Medium"/>
      <family val="1"/>
      <charset val="128"/>
    </font>
    <font>
      <sz val="12"/>
      <color theme="1"/>
      <name val="BIZ UD明朝 Medium"/>
      <family val="1"/>
      <charset val="128"/>
    </font>
    <font>
      <sz val="12"/>
      <color rgb="FFC00000"/>
      <name val="BIZ UD明朝 Medium"/>
      <family val="1"/>
      <charset val="128"/>
    </font>
    <font>
      <sz val="11"/>
      <name val="游ゴシック"/>
      <family val="3"/>
      <charset val="128"/>
      <scheme val="minor"/>
    </font>
    <font>
      <b/>
      <sz val="10"/>
      <color rgb="FFFFC000"/>
      <name val="BIZ UDゴシック"/>
      <family val="3"/>
      <charset val="128"/>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s>
  <borders count="9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top style="thin">
        <color indexed="64"/>
      </top>
      <bottom/>
      <diagonal/>
    </border>
    <border>
      <left/>
      <right style="thin">
        <color indexed="64"/>
      </right>
      <top style="hair">
        <color indexed="64"/>
      </top>
      <bottom style="hair">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style="hair">
        <color indexed="64"/>
      </bottom>
      <diagonal/>
    </border>
    <border>
      <left style="hair">
        <color indexed="64"/>
      </left>
      <right style="thin">
        <color indexed="64"/>
      </right>
      <top/>
      <bottom style="hair">
        <color indexed="64"/>
      </bottom>
      <diagonal/>
    </border>
    <border>
      <left style="thin">
        <color rgb="FFFFFF00"/>
      </left>
      <right style="thin">
        <color rgb="FFFFFF00"/>
      </right>
      <top style="thin">
        <color rgb="FFFFFF00"/>
      </top>
      <bottom style="thin">
        <color rgb="FFFFFF00"/>
      </bottom>
      <diagonal/>
    </border>
    <border>
      <left/>
      <right style="hair">
        <color indexed="64"/>
      </right>
      <top style="hair">
        <color indexed="64"/>
      </top>
      <bottom style="hair">
        <color indexed="64"/>
      </bottom>
      <diagonal/>
    </border>
    <border>
      <left style="hair">
        <color indexed="64"/>
      </left>
      <right style="thin">
        <color indexed="64"/>
      </right>
      <top/>
      <bottom style="thin">
        <color indexed="64"/>
      </bottom>
      <diagonal/>
    </border>
    <border>
      <left style="thin">
        <color indexed="64"/>
      </left>
      <right style="thin">
        <color indexed="64"/>
      </right>
      <top style="thin">
        <color indexed="64"/>
      </top>
      <bottom/>
      <diagonal/>
    </border>
    <border>
      <left style="hair">
        <color indexed="64"/>
      </left>
      <right style="thin">
        <color indexed="64"/>
      </right>
      <top style="thin">
        <color indexed="64"/>
      </top>
      <bottom/>
      <diagonal/>
    </border>
    <border>
      <left/>
      <right/>
      <top/>
      <bottom style="thin">
        <color theme="1"/>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top/>
      <bottom/>
      <diagonal/>
    </border>
    <border>
      <left/>
      <right style="thick">
        <color rgb="FFFF0000"/>
      </right>
      <top/>
      <bottom/>
      <diagonal/>
    </border>
    <border>
      <left style="thick">
        <color rgb="FFFF0000"/>
      </left>
      <right style="thin">
        <color indexed="64"/>
      </right>
      <top style="thin">
        <color indexed="64"/>
      </top>
      <bottom style="thin">
        <color indexed="64"/>
      </bottom>
      <diagonal/>
    </border>
    <border>
      <left/>
      <right style="thick">
        <color rgb="FFFF0000"/>
      </right>
      <top style="thin">
        <color indexed="64"/>
      </top>
      <bottom style="thin">
        <color indexed="64"/>
      </bottom>
      <diagonal/>
    </border>
    <border>
      <left style="thick">
        <color rgb="FFFF0000"/>
      </left>
      <right style="hair">
        <color indexed="64"/>
      </right>
      <top style="thin">
        <color indexed="64"/>
      </top>
      <bottom style="hair">
        <color indexed="64"/>
      </bottom>
      <diagonal/>
    </border>
    <border>
      <left style="hair">
        <color indexed="64"/>
      </left>
      <right style="thick">
        <color rgb="FFFF0000"/>
      </right>
      <top style="thin">
        <color indexed="64"/>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style="hair">
        <color indexed="64"/>
      </top>
      <bottom style="hair">
        <color indexed="64"/>
      </bottom>
      <diagonal/>
    </border>
    <border>
      <left style="thick">
        <color rgb="FFFF0000"/>
      </left>
      <right style="hair">
        <color indexed="64"/>
      </right>
      <top/>
      <bottom/>
      <diagonal/>
    </border>
    <border>
      <left style="thick">
        <color rgb="FFFF0000"/>
      </left>
      <right/>
      <top style="thin">
        <color indexed="64"/>
      </top>
      <bottom style="thin">
        <color indexed="64"/>
      </bottom>
      <diagonal/>
    </border>
    <border>
      <left style="thick">
        <color rgb="FFFF0000"/>
      </left>
      <right/>
      <top style="thin">
        <color indexed="64"/>
      </top>
      <bottom style="hair">
        <color indexed="64"/>
      </bottom>
      <diagonal/>
    </border>
    <border>
      <left/>
      <right style="thick">
        <color rgb="FFFF0000"/>
      </right>
      <top style="thin">
        <color indexed="64"/>
      </top>
      <bottom style="hair">
        <color indexed="64"/>
      </bottom>
      <diagonal/>
    </border>
    <border>
      <left style="thick">
        <color rgb="FFFF0000"/>
      </left>
      <right/>
      <top style="hair">
        <color indexed="64"/>
      </top>
      <bottom style="hair">
        <color indexed="64"/>
      </bottom>
      <diagonal/>
    </border>
    <border>
      <left/>
      <right style="thick">
        <color rgb="FFFF0000"/>
      </right>
      <top/>
      <bottom style="hair">
        <color indexed="64"/>
      </bottom>
      <diagonal/>
    </border>
    <border>
      <left/>
      <right style="thick">
        <color rgb="FFFF0000"/>
      </right>
      <top style="hair">
        <color indexed="64"/>
      </top>
      <bottom style="thin">
        <color indexed="64"/>
      </bottom>
      <diagonal/>
    </border>
    <border>
      <left style="thick">
        <color rgb="FFFF0000"/>
      </left>
      <right style="hair">
        <color indexed="64"/>
      </right>
      <top/>
      <bottom style="thin">
        <color indexed="64"/>
      </bottom>
      <diagonal/>
    </border>
    <border>
      <left style="thick">
        <color rgb="FFFF0000"/>
      </left>
      <right style="hair">
        <color indexed="64"/>
      </right>
      <top style="hair">
        <color indexed="64"/>
      </top>
      <bottom style="thin">
        <color indexed="64"/>
      </bottom>
      <diagonal/>
    </border>
    <border>
      <left style="thick">
        <color rgb="FFFF0000"/>
      </left>
      <right/>
      <top style="thin">
        <color indexed="64"/>
      </top>
      <bottom/>
      <diagonal/>
    </border>
    <border>
      <left/>
      <right style="thick">
        <color rgb="FFFF0000"/>
      </right>
      <top style="thin">
        <color indexed="64"/>
      </top>
      <bottom/>
      <diagonal/>
    </border>
    <border>
      <left style="thick">
        <color rgb="FFFF0000"/>
      </left>
      <right/>
      <top/>
      <bottom style="thin">
        <color indexed="64"/>
      </bottom>
      <diagonal/>
    </border>
    <border>
      <left/>
      <right style="thick">
        <color rgb="FFFF0000"/>
      </right>
      <top/>
      <bottom style="thin">
        <color indexed="64"/>
      </bottom>
      <diagonal/>
    </border>
    <border>
      <left style="thick">
        <color rgb="FFFF0000"/>
      </left>
      <right/>
      <top/>
      <bottom style="thick">
        <color rgb="FFFF0000"/>
      </bottom>
      <diagonal/>
    </border>
    <border>
      <left/>
      <right/>
      <top/>
      <bottom style="thick">
        <color rgb="FFFF0000"/>
      </bottom>
      <diagonal/>
    </border>
    <border>
      <left/>
      <right style="thick">
        <color rgb="FFFF0000"/>
      </right>
      <top/>
      <bottom style="thick">
        <color rgb="FFFF0000"/>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hair">
        <color indexed="64"/>
      </bottom>
      <diagonal/>
    </border>
    <border>
      <left style="hair">
        <color indexed="64"/>
      </left>
      <right/>
      <top/>
      <bottom/>
      <diagonal/>
    </border>
    <border>
      <left style="hair">
        <color indexed="64"/>
      </left>
      <right style="thin">
        <color indexed="64"/>
      </right>
      <top style="hair">
        <color indexed="64"/>
      </top>
      <bottom/>
      <diagonal/>
    </border>
    <border>
      <left style="hair">
        <color indexed="64"/>
      </left>
      <right style="thin">
        <color indexed="64"/>
      </right>
      <top/>
      <bottom/>
      <diagonal/>
    </border>
    <border>
      <left style="hair">
        <color indexed="64"/>
      </left>
      <right style="hair">
        <color rgb="FF000000"/>
      </right>
      <top style="hair">
        <color indexed="64"/>
      </top>
      <bottom style="hair">
        <color indexed="64"/>
      </bottom>
      <diagonal/>
    </border>
    <border>
      <left style="hair">
        <color indexed="64"/>
      </left>
      <right style="hair">
        <color indexed="64"/>
      </right>
      <top/>
      <bottom/>
      <diagonal/>
    </border>
    <border>
      <left/>
      <right style="thin">
        <color indexed="64"/>
      </right>
      <top style="hair">
        <color indexed="64"/>
      </top>
      <bottom style="thin">
        <color indexed="64"/>
      </bottom>
      <diagonal/>
    </border>
  </borders>
  <cellStyleXfs count="4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cellStyleXfs>
  <cellXfs count="356">
    <xf numFmtId="0" fontId="0" fillId="0" borderId="0" xfId="0">
      <alignment vertical="center"/>
    </xf>
    <xf numFmtId="0" fontId="23" fillId="0" borderId="51" xfId="0" applyFont="1" applyBorder="1">
      <alignment vertical="center"/>
    </xf>
    <xf numFmtId="0" fontId="21" fillId="0" borderId="51" xfId="0" applyFont="1" applyBorder="1">
      <alignment vertical="center"/>
    </xf>
    <xf numFmtId="0" fontId="25" fillId="0" borderId="0" xfId="0" applyFont="1">
      <alignment vertical="center"/>
    </xf>
    <xf numFmtId="0" fontId="26" fillId="0" borderId="0" xfId="0" applyFont="1" applyAlignment="1">
      <alignment vertical="top" wrapText="1"/>
    </xf>
    <xf numFmtId="0" fontId="27" fillId="0" borderId="0" xfId="0" applyFont="1" applyAlignment="1">
      <alignment horizontal="right" vertical="center"/>
    </xf>
    <xf numFmtId="0" fontId="28" fillId="0" borderId="0" xfId="0" applyFont="1">
      <alignment vertical="center"/>
    </xf>
    <xf numFmtId="0" fontId="25" fillId="0" borderId="0" xfId="0" applyFont="1" applyAlignment="1">
      <alignment horizontal="right" vertical="center"/>
    </xf>
    <xf numFmtId="0" fontId="29" fillId="0" borderId="0" xfId="0" applyFont="1">
      <alignment vertical="center"/>
    </xf>
    <xf numFmtId="0" fontId="31" fillId="0" borderId="0" xfId="0" applyFont="1">
      <alignment vertical="center"/>
    </xf>
    <xf numFmtId="0" fontId="32" fillId="0" borderId="0" xfId="0" applyFont="1" applyAlignment="1">
      <alignment horizontal="justify" vertical="center"/>
    </xf>
    <xf numFmtId="0" fontId="32" fillId="0" borderId="0" xfId="0" applyFont="1" applyAlignment="1">
      <alignment horizontal="left" vertical="center" indent="1"/>
    </xf>
    <xf numFmtId="0" fontId="25" fillId="0" borderId="0" xfId="0" applyFont="1" applyAlignment="1">
      <alignment horizontal="left" vertical="center"/>
    </xf>
    <xf numFmtId="0" fontId="26" fillId="0" borderId="0" xfId="0" applyFont="1" applyAlignment="1">
      <alignment vertical="top"/>
    </xf>
    <xf numFmtId="0" fontId="33" fillId="0" borderId="0" xfId="0" applyFont="1">
      <alignment vertical="center"/>
    </xf>
    <xf numFmtId="0" fontId="32" fillId="0" borderId="0" xfId="0" applyFont="1" applyAlignment="1">
      <alignment horizontal="left" vertical="center"/>
    </xf>
    <xf numFmtId="0" fontId="34" fillId="0" borderId="0" xfId="0" applyFont="1">
      <alignment vertical="center"/>
    </xf>
    <xf numFmtId="0" fontId="32" fillId="0" borderId="0" xfId="0" applyFont="1">
      <alignment vertical="center"/>
    </xf>
    <xf numFmtId="0" fontId="35" fillId="0" borderId="0" xfId="0" applyFont="1" applyAlignment="1">
      <alignment vertical="center" wrapText="1"/>
    </xf>
    <xf numFmtId="0" fontId="36" fillId="0" borderId="0" xfId="0" applyFont="1" applyAlignment="1">
      <alignment horizontal="right" vertical="center"/>
    </xf>
    <xf numFmtId="0" fontId="36" fillId="0" borderId="0" xfId="0" applyFont="1">
      <alignment vertical="center"/>
    </xf>
    <xf numFmtId="0" fontId="30" fillId="0" borderId="0" xfId="0" applyFont="1">
      <alignment vertical="center"/>
    </xf>
    <xf numFmtId="0" fontId="32" fillId="0" borderId="0" xfId="0" applyFont="1" applyAlignment="1">
      <alignment horizontal="left" vertical="center" wrapText="1"/>
    </xf>
    <xf numFmtId="0" fontId="32" fillId="0" borderId="10" xfId="0" applyFont="1" applyBorder="1" applyAlignment="1">
      <alignment vertical="center" wrapText="1"/>
    </xf>
    <xf numFmtId="0" fontId="32" fillId="0" borderId="0" xfId="0" applyFont="1" applyAlignment="1">
      <alignment vertical="top" wrapText="1"/>
    </xf>
    <xf numFmtId="0" fontId="37" fillId="0" borderId="0" xfId="0" applyFont="1">
      <alignment vertical="center"/>
    </xf>
    <xf numFmtId="0" fontId="38" fillId="0" borderId="0" xfId="0" applyFont="1" applyAlignment="1">
      <alignment horizontal="right" vertical="center" wrapText="1"/>
    </xf>
    <xf numFmtId="0" fontId="39" fillId="0" borderId="0" xfId="0" applyFont="1">
      <alignment vertical="center"/>
    </xf>
    <xf numFmtId="0" fontId="40" fillId="0" borderId="0" xfId="0" applyFont="1">
      <alignment vertical="center"/>
    </xf>
    <xf numFmtId="0" fontId="43" fillId="0" borderId="0" xfId="0" applyFont="1">
      <alignment vertical="center"/>
    </xf>
    <xf numFmtId="0" fontId="44" fillId="0" borderId="0" xfId="0" applyFont="1" applyAlignment="1">
      <alignment vertical="top" wrapText="1"/>
    </xf>
    <xf numFmtId="0" fontId="47" fillId="0" borderId="0" xfId="0" applyFont="1">
      <alignment vertical="center"/>
    </xf>
    <xf numFmtId="0" fontId="48" fillId="0" borderId="0" xfId="0" applyFont="1">
      <alignment vertical="center"/>
    </xf>
    <xf numFmtId="0" fontId="49" fillId="0" borderId="0" xfId="0" applyFont="1" applyAlignment="1">
      <alignment vertical="center" wrapText="1"/>
    </xf>
    <xf numFmtId="0" fontId="50" fillId="0" borderId="0" xfId="0" applyFont="1" applyAlignment="1">
      <alignment horizontal="right" vertical="center" wrapText="1"/>
    </xf>
    <xf numFmtId="0" fontId="51" fillId="0" borderId="0" xfId="0" applyFont="1">
      <alignment vertical="center"/>
    </xf>
    <xf numFmtId="0" fontId="52" fillId="0" borderId="0" xfId="0" applyFont="1" applyAlignment="1">
      <alignment horizontal="center" vertical="top" wrapText="1"/>
    </xf>
    <xf numFmtId="0" fontId="53" fillId="0" borderId="0" xfId="0" applyFont="1">
      <alignment vertical="center"/>
    </xf>
    <xf numFmtId="0" fontId="54" fillId="0" borderId="0" xfId="0" applyFont="1" applyAlignment="1">
      <alignment horizontal="justify" vertical="center" wrapText="1"/>
    </xf>
    <xf numFmtId="0" fontId="55" fillId="0" borderId="0" xfId="0" applyFont="1" applyAlignment="1">
      <alignment vertical="top" wrapText="1"/>
    </xf>
    <xf numFmtId="0" fontId="56" fillId="0" borderId="0" xfId="0" applyFont="1" applyAlignment="1">
      <alignment horizontal="left" vertical="center"/>
    </xf>
    <xf numFmtId="0" fontId="57" fillId="0" borderId="0" xfId="0" applyFont="1">
      <alignment vertical="center"/>
    </xf>
    <xf numFmtId="0" fontId="58" fillId="0" borderId="0" xfId="0" applyFont="1">
      <alignment vertical="center"/>
    </xf>
    <xf numFmtId="0" fontId="43" fillId="0" borderId="0" xfId="0" applyFont="1" applyAlignment="1">
      <alignment vertical="center" wrapText="1"/>
    </xf>
    <xf numFmtId="0" fontId="59" fillId="0" borderId="0" xfId="0" applyFont="1" applyAlignment="1">
      <alignment horizontal="justify" vertical="center" wrapText="1"/>
    </xf>
    <xf numFmtId="0" fontId="60" fillId="0" borderId="0" xfId="0" applyFont="1" applyAlignment="1">
      <alignment horizontal="right" vertical="center"/>
    </xf>
    <xf numFmtId="0" fontId="55" fillId="0" borderId="0" xfId="0" applyFont="1">
      <alignment vertical="center"/>
    </xf>
    <xf numFmtId="0" fontId="60" fillId="35" borderId="43" xfId="0" applyFont="1" applyFill="1" applyBorder="1" applyAlignment="1">
      <alignment horizontal="left" vertical="center" wrapText="1"/>
    </xf>
    <xf numFmtId="0" fontId="61" fillId="0" borderId="0" xfId="0" applyFont="1">
      <alignment vertical="center"/>
    </xf>
    <xf numFmtId="0" fontId="52" fillId="0" borderId="12" xfId="0" applyFont="1" applyBorder="1" applyAlignment="1">
      <alignment horizontal="center" vertical="center" wrapText="1"/>
    </xf>
    <xf numFmtId="0" fontId="52" fillId="0" borderId="21" xfId="0" applyFont="1" applyBorder="1" applyAlignment="1">
      <alignment horizontal="center" vertical="center"/>
    </xf>
    <xf numFmtId="0" fontId="52" fillId="0" borderId="13" xfId="0" applyFont="1" applyBorder="1" applyAlignment="1">
      <alignment horizontal="center" vertical="center" wrapText="1"/>
    </xf>
    <xf numFmtId="0" fontId="58" fillId="0" borderId="47" xfId="0" applyFont="1" applyBorder="1" applyAlignment="1">
      <alignment vertical="center" wrapText="1"/>
    </xf>
    <xf numFmtId="0" fontId="52" fillId="0" borderId="22" xfId="42" applyFont="1" applyBorder="1" applyAlignment="1">
      <alignment horizontal="left" vertical="center" wrapText="1"/>
    </xf>
    <xf numFmtId="0" fontId="52" fillId="0" borderId="22" xfId="0" applyFont="1" applyBorder="1" applyAlignment="1">
      <alignment horizontal="left" vertical="center" wrapText="1"/>
    </xf>
    <xf numFmtId="0" fontId="52" fillId="0" borderId="15" xfId="0" applyFont="1" applyBorder="1" applyAlignment="1">
      <alignment horizontal="center" vertical="center" wrapText="1"/>
    </xf>
    <xf numFmtId="0" fontId="55" fillId="0" borderId="47" xfId="0" applyFont="1" applyBorder="1">
      <alignment vertical="center"/>
    </xf>
    <xf numFmtId="0" fontId="55" fillId="0" borderId="22" xfId="0" applyFont="1" applyBorder="1">
      <alignment vertical="center"/>
    </xf>
    <xf numFmtId="0" fontId="43" fillId="0" borderId="0" xfId="0" applyFont="1" applyAlignment="1">
      <alignment vertical="top" wrapText="1"/>
    </xf>
    <xf numFmtId="0" fontId="62" fillId="0" borderId="0" xfId="0" applyFont="1" applyAlignment="1">
      <alignment vertical="top" wrapText="1"/>
    </xf>
    <xf numFmtId="0" fontId="41" fillId="0" borderId="22" xfId="0" applyFont="1" applyBorder="1" applyAlignment="1">
      <alignment horizontal="left" vertical="center" wrapText="1"/>
    </xf>
    <xf numFmtId="0" fontId="52" fillId="0" borderId="15" xfId="0" applyFont="1" applyBorder="1" applyAlignment="1">
      <alignment horizontal="center" vertical="center"/>
    </xf>
    <xf numFmtId="0" fontId="52" fillId="0" borderId="32" xfId="0" applyFont="1" applyBorder="1" applyAlignment="1">
      <alignment horizontal="left" vertical="center" wrapText="1"/>
    </xf>
    <xf numFmtId="0" fontId="52" fillId="0" borderId="44" xfId="0" applyFont="1" applyBorder="1" applyAlignment="1">
      <alignment horizontal="center" vertical="center" wrapText="1"/>
    </xf>
    <xf numFmtId="0" fontId="52" fillId="0" borderId="28" xfId="0" applyFont="1" applyBorder="1" applyAlignment="1">
      <alignment horizontal="center" vertical="center"/>
    </xf>
    <xf numFmtId="0" fontId="52" fillId="0" borderId="28" xfId="0" applyFont="1" applyBorder="1" applyAlignment="1">
      <alignment horizontal="center" vertical="center" wrapText="1"/>
    </xf>
    <xf numFmtId="0" fontId="52" fillId="0" borderId="14" xfId="0" applyFont="1" applyBorder="1" applyAlignment="1">
      <alignment horizontal="left" vertical="top" wrapText="1"/>
    </xf>
    <xf numFmtId="0" fontId="52" fillId="0" borderId="16" xfId="0" applyFont="1" applyBorder="1" applyAlignment="1">
      <alignment horizontal="left" vertical="top" wrapText="1"/>
    </xf>
    <xf numFmtId="0" fontId="52" fillId="0" borderId="17" xfId="0" applyFont="1" applyBorder="1" applyAlignment="1">
      <alignment horizontal="center" vertical="center" wrapText="1"/>
    </xf>
    <xf numFmtId="0" fontId="52" fillId="0" borderId="42" xfId="0" applyFont="1" applyBorder="1" applyAlignment="1">
      <alignment horizontal="center" vertical="center" wrapText="1"/>
    </xf>
    <xf numFmtId="0" fontId="52" fillId="0" borderId="18" xfId="0" applyFont="1" applyBorder="1" applyAlignment="1">
      <alignment vertical="center" wrapText="1"/>
    </xf>
    <xf numFmtId="0" fontId="63" fillId="0" borderId="30" xfId="42" applyFont="1" applyBorder="1" applyAlignment="1">
      <alignment horizontal="left" vertical="center" wrapText="1"/>
    </xf>
    <xf numFmtId="0" fontId="52" fillId="0" borderId="30" xfId="0" applyFont="1" applyBorder="1" applyAlignment="1">
      <alignment horizontal="left" vertical="center" wrapText="1"/>
    </xf>
    <xf numFmtId="0" fontId="52" fillId="0" borderId="31" xfId="42" applyFont="1" applyFill="1" applyBorder="1" applyAlignment="1">
      <alignment horizontal="center" vertical="center" wrapText="1"/>
    </xf>
    <xf numFmtId="0" fontId="52" fillId="0" borderId="31" xfId="0" applyFont="1" applyBorder="1" applyAlignment="1">
      <alignment horizontal="center" vertical="center" wrapText="1"/>
    </xf>
    <xf numFmtId="0" fontId="60" fillId="35" borderId="43" xfId="0" applyFont="1" applyFill="1" applyBorder="1" applyAlignment="1">
      <alignment horizontal="center" vertical="center" wrapText="1"/>
    </xf>
    <xf numFmtId="0" fontId="52" fillId="0" borderId="15" xfId="42" applyFont="1" applyFill="1" applyBorder="1" applyAlignment="1">
      <alignment horizontal="center" vertical="center" wrapText="1"/>
    </xf>
    <xf numFmtId="0" fontId="56" fillId="0" borderId="0" xfId="0" applyFont="1">
      <alignment vertical="center"/>
    </xf>
    <xf numFmtId="0" fontId="43" fillId="0" borderId="0" xfId="0" applyFont="1" applyAlignment="1">
      <alignment vertical="top"/>
    </xf>
    <xf numFmtId="0" fontId="55" fillId="0" borderId="47" xfId="0" applyFont="1" applyBorder="1" applyAlignment="1">
      <alignment horizontal="left" vertical="center"/>
    </xf>
    <xf numFmtId="0" fontId="58" fillId="0" borderId="47" xfId="0" applyFont="1" applyBorder="1" applyAlignment="1">
      <alignment horizontal="left" vertical="center"/>
    </xf>
    <xf numFmtId="0" fontId="55" fillId="0" borderId="47" xfId="0" applyFont="1" applyBorder="1" applyAlignment="1">
      <alignment horizontal="center" vertical="center"/>
    </xf>
    <xf numFmtId="0" fontId="55" fillId="0" borderId="47" xfId="0" applyFont="1" applyBorder="1" applyAlignment="1">
      <alignment horizontal="left" vertical="top"/>
    </xf>
    <xf numFmtId="0" fontId="52" fillId="0" borderId="0" xfId="0" applyFont="1" applyAlignment="1">
      <alignment horizontal="center" vertical="center" wrapText="1"/>
    </xf>
    <xf numFmtId="0" fontId="66" fillId="0" borderId="0" xfId="0" applyFont="1">
      <alignment vertical="center"/>
    </xf>
    <xf numFmtId="0" fontId="52" fillId="0" borderId="0" xfId="0" applyFont="1" applyAlignment="1">
      <alignment horizontal="center" vertical="center"/>
    </xf>
    <xf numFmtId="0" fontId="63" fillId="0" borderId="0" xfId="42" applyFont="1" applyFill="1" applyBorder="1" applyAlignment="1">
      <alignment horizontal="center" vertical="center" wrapText="1"/>
    </xf>
    <xf numFmtId="0" fontId="52" fillId="35" borderId="31" xfId="0" applyFont="1" applyFill="1" applyBorder="1" applyAlignment="1">
      <alignment horizontal="center" vertical="center"/>
    </xf>
    <xf numFmtId="0" fontId="60" fillId="0" borderId="15" xfId="0" applyFont="1" applyBorder="1" applyAlignment="1">
      <alignment horizontal="left" vertical="center" wrapText="1"/>
    </xf>
    <xf numFmtId="176" fontId="26" fillId="0" borderId="10" xfId="0" quotePrefix="1" applyNumberFormat="1" applyFont="1" applyBorder="1" applyAlignment="1">
      <alignment horizontal="center" vertical="center" wrapText="1" readingOrder="1"/>
    </xf>
    <xf numFmtId="0" fontId="26" fillId="0" borderId="10" xfId="0" applyFont="1" applyBorder="1" applyAlignment="1">
      <alignment vertical="center" wrapText="1" readingOrder="1"/>
    </xf>
    <xf numFmtId="0" fontId="26" fillId="0" borderId="10" xfId="0" applyFont="1" applyBorder="1" applyAlignment="1">
      <alignment horizontal="left" vertical="center" wrapText="1" readingOrder="1"/>
    </xf>
    <xf numFmtId="0" fontId="28" fillId="0" borderId="27" xfId="0" applyFont="1" applyBorder="1" applyAlignment="1"/>
    <xf numFmtId="0" fontId="29" fillId="0" borderId="0" xfId="0" applyFont="1" applyAlignment="1"/>
    <xf numFmtId="0" fontId="67" fillId="0" borderId="0" xfId="0" applyFont="1" applyAlignment="1">
      <alignment wrapText="1"/>
    </xf>
    <xf numFmtId="0" fontId="67" fillId="0" borderId="0" xfId="0" applyFont="1" applyAlignment="1">
      <alignment vertical="center" wrapText="1"/>
    </xf>
    <xf numFmtId="0" fontId="68" fillId="0" borderId="0" xfId="0" applyFont="1">
      <alignment vertical="center"/>
    </xf>
    <xf numFmtId="0" fontId="69" fillId="0" borderId="0" xfId="0" applyFont="1">
      <alignment vertical="center"/>
    </xf>
    <xf numFmtId="0" fontId="26" fillId="0" borderId="10" xfId="0" applyFont="1" applyBorder="1" applyAlignment="1">
      <alignment horizontal="center" vertical="center" wrapText="1" readingOrder="1"/>
    </xf>
    <xf numFmtId="0" fontId="67" fillId="0" borderId="0" xfId="0" applyFont="1" applyAlignment="1">
      <alignment horizontal="left" vertical="center"/>
    </xf>
    <xf numFmtId="0" fontId="67" fillId="0" borderId="0" xfId="0" applyFont="1" applyAlignment="1">
      <alignment horizontal="left"/>
    </xf>
    <xf numFmtId="0" fontId="26" fillId="0" borderId="10" xfId="0" applyFont="1" applyBorder="1" applyAlignment="1">
      <alignment horizontal="center" vertical="center" shrinkToFit="1"/>
    </xf>
    <xf numFmtId="0" fontId="31" fillId="0" borderId="19" xfId="0" applyFont="1" applyBorder="1">
      <alignment vertical="center"/>
    </xf>
    <xf numFmtId="0" fontId="31" fillId="0" borderId="0" xfId="0" applyFont="1" applyAlignment="1">
      <alignment vertical="center" wrapText="1"/>
    </xf>
    <xf numFmtId="0" fontId="31" fillId="0" borderId="19" xfId="0" applyFont="1" applyBorder="1" applyAlignment="1">
      <alignment vertical="center" wrapText="1"/>
    </xf>
    <xf numFmtId="0" fontId="71" fillId="0" borderId="0" xfId="0" applyFont="1" applyAlignment="1">
      <alignment horizontal="left" vertical="center" wrapText="1" readingOrder="1"/>
    </xf>
    <xf numFmtId="0" fontId="71" fillId="0" borderId="0" xfId="0" applyFont="1" applyAlignment="1">
      <alignment vertical="top" wrapText="1"/>
    </xf>
    <xf numFmtId="176" fontId="43" fillId="34" borderId="46" xfId="0" applyNumberFormat="1" applyFont="1" applyFill="1" applyBorder="1">
      <alignment vertical="center"/>
    </xf>
    <xf numFmtId="0" fontId="60" fillId="0" borderId="0" xfId="0" applyFont="1" applyAlignment="1">
      <alignment horizontal="center"/>
    </xf>
    <xf numFmtId="0" fontId="60" fillId="0" borderId="0" xfId="0" applyFont="1" applyAlignment="1">
      <alignment horizontal="center" wrapText="1"/>
    </xf>
    <xf numFmtId="0" fontId="58" fillId="34" borderId="46" xfId="0" applyFont="1" applyFill="1" applyBorder="1">
      <alignment vertical="center"/>
    </xf>
    <xf numFmtId="0" fontId="58" fillId="34" borderId="46" xfId="0" applyFont="1" applyFill="1" applyBorder="1" applyAlignment="1">
      <alignment horizontal="left" vertical="center"/>
    </xf>
    <xf numFmtId="0" fontId="58" fillId="0" borderId="0" xfId="0" applyFont="1" applyAlignment="1">
      <alignment horizontal="left" vertical="center"/>
    </xf>
    <xf numFmtId="0" fontId="61" fillId="0" borderId="0" xfId="0" applyFont="1" applyAlignment="1">
      <alignment horizontal="left" vertical="center" wrapText="1"/>
    </xf>
    <xf numFmtId="0" fontId="60" fillId="0" borderId="0" xfId="0" applyFont="1" applyAlignment="1">
      <alignment vertical="top" wrapText="1"/>
    </xf>
    <xf numFmtId="0" fontId="52" fillId="35" borderId="43" xfId="0" applyFont="1" applyFill="1" applyBorder="1" applyAlignment="1">
      <alignment horizontal="center" vertical="center" wrapText="1"/>
    </xf>
    <xf numFmtId="0" fontId="52" fillId="0" borderId="30" xfId="0" applyFont="1" applyBorder="1" applyAlignment="1">
      <alignment vertical="center" wrapText="1"/>
    </xf>
    <xf numFmtId="0" fontId="44" fillId="0" borderId="0" xfId="0" applyFont="1" applyAlignment="1">
      <alignment horizontal="left" vertical="center" wrapText="1" readingOrder="1"/>
    </xf>
    <xf numFmtId="0" fontId="41" fillId="0" borderId="0" xfId="0" applyFont="1" applyAlignment="1">
      <alignment horizontal="center" vertical="center" wrapText="1"/>
    </xf>
    <xf numFmtId="0" fontId="41" fillId="0" borderId="0" xfId="0" applyFont="1" applyAlignment="1">
      <alignment horizontal="center" vertical="center"/>
    </xf>
    <xf numFmtId="0" fontId="60" fillId="0" borderId="0" xfId="0" applyFont="1" applyAlignment="1">
      <alignment horizontal="right" vertical="center" wrapText="1"/>
    </xf>
    <xf numFmtId="0" fontId="44" fillId="0" borderId="0" xfId="0" applyFont="1" applyAlignment="1">
      <alignment vertical="center" wrapText="1" readingOrder="1"/>
    </xf>
    <xf numFmtId="0" fontId="44" fillId="0" borderId="0" xfId="0" applyFont="1" applyAlignment="1">
      <alignment horizontal="center" vertical="center" wrapText="1" readingOrder="1"/>
    </xf>
    <xf numFmtId="0" fontId="41" fillId="0" borderId="0" xfId="0" applyFont="1">
      <alignment vertical="center"/>
    </xf>
    <xf numFmtId="0" fontId="52" fillId="0" borderId="24" xfId="0" applyFont="1" applyBorder="1" applyAlignment="1">
      <alignment horizontal="center" vertical="center" wrapText="1"/>
    </xf>
    <xf numFmtId="0" fontId="52" fillId="0" borderId="22" xfId="42" applyFont="1" applyBorder="1" applyAlignment="1">
      <alignment horizontal="center" vertical="center" wrapText="1"/>
    </xf>
    <xf numFmtId="0" fontId="52" fillId="0" borderId="35" xfId="0" applyFont="1" applyBorder="1" applyAlignment="1">
      <alignment horizontal="center" vertical="center" wrapText="1"/>
    </xf>
    <xf numFmtId="0" fontId="52" fillId="0" borderId="45" xfId="0" applyFont="1" applyBorder="1" applyAlignment="1">
      <alignment horizontal="center" vertical="center" wrapText="1"/>
    </xf>
    <xf numFmtId="0" fontId="52" fillId="0" borderId="24" xfId="0" applyFont="1" applyBorder="1" applyAlignment="1">
      <alignment horizontal="left" vertical="center" wrapText="1"/>
    </xf>
    <xf numFmtId="0" fontId="52" fillId="0" borderId="37" xfId="0" applyFont="1" applyBorder="1" applyAlignment="1">
      <alignment horizontal="left" vertical="center" wrapText="1"/>
    </xf>
    <xf numFmtId="0" fontId="74" fillId="0" borderId="47" xfId="0" applyFont="1" applyBorder="1">
      <alignment vertical="center"/>
    </xf>
    <xf numFmtId="0" fontId="41" fillId="0" borderId="0" xfId="0" applyFont="1" applyAlignment="1">
      <alignment vertical="center" wrapText="1"/>
    </xf>
    <xf numFmtId="0" fontId="52" fillId="0" borderId="50" xfId="0" applyFont="1" applyBorder="1" applyAlignment="1">
      <alignment horizontal="center" vertical="center" wrapText="1"/>
    </xf>
    <xf numFmtId="0" fontId="52" fillId="0" borderId="48" xfId="0" applyFont="1" applyBorder="1" applyAlignment="1">
      <alignment horizontal="center" vertical="center" wrapText="1"/>
    </xf>
    <xf numFmtId="0" fontId="57" fillId="0" borderId="0" xfId="0" applyFont="1" applyAlignment="1">
      <alignment vertical="top" wrapText="1"/>
    </xf>
    <xf numFmtId="0" fontId="52" fillId="0" borderId="27" xfId="0" applyFont="1" applyBorder="1" applyAlignment="1">
      <alignment horizontal="center" vertical="center" wrapText="1"/>
    </xf>
    <xf numFmtId="0" fontId="52" fillId="0" borderId="29" xfId="0" applyFont="1" applyBorder="1" applyAlignment="1">
      <alignment horizontal="center" vertical="center" wrapText="1"/>
    </xf>
    <xf numFmtId="0" fontId="52" fillId="0" borderId="35" xfId="0" applyFont="1" applyBorder="1" applyAlignment="1">
      <alignment horizontal="left" vertical="center" wrapText="1"/>
    </xf>
    <xf numFmtId="0" fontId="52" fillId="0" borderId="40" xfId="0" applyFont="1" applyBorder="1" applyAlignment="1">
      <alignment horizontal="center" vertical="center" wrapText="1"/>
    </xf>
    <xf numFmtId="0" fontId="52" fillId="0" borderId="22" xfId="42" applyFont="1" applyFill="1" applyBorder="1" applyAlignment="1">
      <alignment horizontal="left" vertical="center" wrapText="1"/>
    </xf>
    <xf numFmtId="0" fontId="60" fillId="0" borderId="33" xfId="0" applyFont="1" applyBorder="1" applyAlignment="1">
      <alignment horizontal="left" vertical="center" wrapText="1"/>
    </xf>
    <xf numFmtId="0" fontId="60" fillId="0" borderId="35" xfId="0" applyFont="1" applyBorder="1" applyAlignment="1">
      <alignment horizontal="left" vertical="center" wrapText="1"/>
    </xf>
    <xf numFmtId="0" fontId="52" fillId="0" borderId="85" xfId="0" applyFont="1" applyBorder="1" applyAlignment="1">
      <alignment horizontal="center" vertical="center" wrapText="1"/>
    </xf>
    <xf numFmtId="0" fontId="60" fillId="0" borderId="22" xfId="0" applyFont="1" applyBorder="1" applyAlignment="1">
      <alignment horizontal="left" vertical="center" wrapText="1"/>
    </xf>
    <xf numFmtId="0" fontId="52" fillId="0" borderId="83" xfId="42" applyFont="1" applyFill="1" applyBorder="1" applyAlignment="1">
      <alignment horizontal="left" vertical="center" wrapText="1"/>
    </xf>
    <xf numFmtId="0" fontId="60" fillId="0" borderId="84" xfId="0" applyFont="1" applyBorder="1" applyAlignment="1">
      <alignment horizontal="left" vertical="center" wrapText="1"/>
    </xf>
    <xf numFmtId="0" fontId="52" fillId="0" borderId="86" xfId="0" applyFont="1" applyBorder="1" applyAlignment="1">
      <alignment horizontal="center" vertical="center" wrapText="1"/>
    </xf>
    <xf numFmtId="0" fontId="55" fillId="0" borderId="0" xfId="0" applyFont="1" applyAlignment="1">
      <alignment horizontal="right" vertical="top" wrapText="1"/>
    </xf>
    <xf numFmtId="0" fontId="54" fillId="0" borderId="0" xfId="0" applyFont="1" applyAlignment="1">
      <alignment horizontal="right" vertical="center"/>
    </xf>
    <xf numFmtId="0" fontId="58" fillId="0" borderId="22" xfId="0" applyFont="1" applyBorder="1">
      <alignment vertical="center"/>
    </xf>
    <xf numFmtId="0" fontId="73" fillId="0" borderId="22" xfId="42" applyFont="1" applyBorder="1" applyAlignment="1">
      <alignment horizontal="left" vertical="center" wrapText="1"/>
    </xf>
    <xf numFmtId="0" fontId="52" fillId="0" borderId="33" xfId="0" applyFont="1" applyBorder="1" applyAlignment="1">
      <alignment horizontal="left" vertical="center" wrapText="1"/>
    </xf>
    <xf numFmtId="0" fontId="78" fillId="0" borderId="0" xfId="0" applyFont="1" applyAlignment="1">
      <alignment horizontal="center" vertical="center"/>
    </xf>
    <xf numFmtId="0" fontId="79" fillId="0" borderId="0" xfId="0" applyFont="1">
      <alignment vertical="center"/>
    </xf>
    <xf numFmtId="0" fontId="80" fillId="0" borderId="0" xfId="0" applyFont="1" applyAlignment="1">
      <alignment vertical="center" wrapText="1"/>
    </xf>
    <xf numFmtId="0" fontId="81" fillId="0" borderId="0" xfId="0" applyFont="1" applyAlignment="1">
      <alignment vertical="center" wrapText="1"/>
    </xf>
    <xf numFmtId="0" fontId="82" fillId="0" borderId="0" xfId="0" applyFont="1" applyAlignment="1">
      <alignment horizontal="justify" vertical="center"/>
    </xf>
    <xf numFmtId="0" fontId="83" fillId="0" borderId="0" xfId="0" applyFont="1" applyAlignment="1">
      <alignment horizontal="justify" vertical="center"/>
    </xf>
    <xf numFmtId="0" fontId="84" fillId="0" borderId="0" xfId="0" applyFont="1" applyAlignment="1">
      <alignment vertical="center" wrapText="1"/>
    </xf>
    <xf numFmtId="0" fontId="85" fillId="0" borderId="0" xfId="0" applyFont="1">
      <alignment vertical="center"/>
    </xf>
    <xf numFmtId="0" fontId="40" fillId="0" borderId="54" xfId="0" applyFont="1" applyBorder="1">
      <alignment vertical="center"/>
    </xf>
    <xf numFmtId="0" fontId="44" fillId="0" borderId="55" xfId="0" applyFont="1" applyBorder="1" applyAlignment="1">
      <alignment vertical="top" wrapText="1"/>
    </xf>
    <xf numFmtId="0" fontId="46" fillId="0" borderId="55" xfId="0" applyFont="1" applyBorder="1" applyAlignment="1">
      <alignment horizontal="right" vertical="center"/>
    </xf>
    <xf numFmtId="0" fontId="46" fillId="0" borderId="56" xfId="0" applyFont="1" applyBorder="1" applyAlignment="1">
      <alignment horizontal="right" vertical="center"/>
    </xf>
    <xf numFmtId="0" fontId="40" fillId="0" borderId="57" xfId="0" applyFont="1" applyBorder="1">
      <alignment vertical="center"/>
    </xf>
    <xf numFmtId="0" fontId="40" fillId="0" borderId="0" xfId="0" applyFont="1" applyAlignment="1">
      <alignment horizontal="right" vertical="center"/>
    </xf>
    <xf numFmtId="0" fontId="52" fillId="0" borderId="58" xfId="0" applyFont="1" applyBorder="1" applyAlignment="1">
      <alignment horizontal="center" vertical="top" wrapText="1"/>
    </xf>
    <xf numFmtId="0" fontId="54" fillId="0" borderId="57" xfId="0" applyFont="1" applyBorder="1" applyAlignment="1">
      <alignment horizontal="justify" vertical="center" wrapText="1"/>
    </xf>
    <xf numFmtId="0" fontId="59" fillId="0" borderId="57" xfId="0" applyFont="1" applyBorder="1" applyAlignment="1">
      <alignment horizontal="justify" vertical="center" wrapText="1"/>
    </xf>
    <xf numFmtId="0" fontId="60" fillId="0" borderId="58" xfId="0" applyFont="1" applyBorder="1" applyAlignment="1">
      <alignment horizontal="right" vertical="center"/>
    </xf>
    <xf numFmtId="0" fontId="44" fillId="0" borderId="0" xfId="0" applyFont="1" applyAlignment="1">
      <alignment horizontal="right" vertical="center"/>
    </xf>
    <xf numFmtId="0" fontId="61" fillId="0" borderId="58" xfId="0" applyFont="1" applyBorder="1" applyAlignment="1">
      <alignment horizontal="left" vertical="center" wrapText="1"/>
    </xf>
    <xf numFmtId="0" fontId="60" fillId="0" borderId="57" xfId="0" applyFont="1" applyBorder="1" applyAlignment="1">
      <alignment vertical="top" wrapText="1"/>
    </xf>
    <xf numFmtId="0" fontId="52" fillId="35" borderId="60" xfId="0" applyFont="1" applyFill="1" applyBorder="1" applyAlignment="1">
      <alignment horizontal="center" vertical="center"/>
    </xf>
    <xf numFmtId="0" fontId="52" fillId="0" borderId="61" xfId="0" applyFont="1" applyBorder="1" applyAlignment="1">
      <alignment horizontal="center" vertical="center" wrapText="1"/>
    </xf>
    <xf numFmtId="0" fontId="52" fillId="0" borderId="21" xfId="0" applyFont="1" applyBorder="1" applyAlignment="1">
      <alignment horizontal="center" vertical="center" wrapText="1"/>
    </xf>
    <xf numFmtId="0" fontId="52" fillId="0" borderId="34" xfId="0" applyFont="1" applyBorder="1" applyAlignment="1">
      <alignment horizontal="center" vertical="center"/>
    </xf>
    <xf numFmtId="0" fontId="52" fillId="0" borderId="62" xfId="0" applyFont="1" applyBorder="1" applyAlignment="1">
      <alignment horizontal="center" vertical="center"/>
    </xf>
    <xf numFmtId="0" fontId="52" fillId="0" borderId="64" xfId="0" applyFont="1" applyBorder="1" applyAlignment="1">
      <alignment horizontal="center" vertical="center"/>
    </xf>
    <xf numFmtId="0" fontId="60" fillId="0" borderId="64" xfId="0" applyFont="1" applyBorder="1" applyAlignment="1">
      <alignment horizontal="center" vertical="center"/>
    </xf>
    <xf numFmtId="0" fontId="41" fillId="36" borderId="22" xfId="0" applyFont="1" applyFill="1" applyBorder="1" applyAlignment="1">
      <alignment horizontal="left" vertical="center" wrapText="1"/>
    </xf>
    <xf numFmtId="0" fontId="52" fillId="36" borderId="33" xfId="0" applyFont="1" applyFill="1" applyBorder="1" applyAlignment="1">
      <alignment horizontal="left" vertical="center" wrapText="1"/>
    </xf>
    <xf numFmtId="0" fontId="52" fillId="36" borderId="64" xfId="0" applyFont="1" applyFill="1" applyBorder="1" applyAlignment="1">
      <alignment horizontal="center" vertical="center"/>
    </xf>
    <xf numFmtId="0" fontId="52" fillId="35" borderId="60" xfId="0" applyFont="1" applyFill="1" applyBorder="1" applyAlignment="1">
      <alignment horizontal="center" vertical="center" wrapText="1"/>
    </xf>
    <xf numFmtId="0" fontId="52" fillId="0" borderId="62" xfId="0" applyFont="1" applyBorder="1" applyAlignment="1">
      <alignment horizontal="center" vertical="center" wrapText="1"/>
    </xf>
    <xf numFmtId="0" fontId="52" fillId="36" borderId="36" xfId="0" applyFont="1" applyFill="1" applyBorder="1" applyAlignment="1">
      <alignment horizontal="left" vertical="center" wrapText="1"/>
    </xf>
    <xf numFmtId="0" fontId="61" fillId="0" borderId="0" xfId="0" applyFont="1" applyAlignment="1">
      <alignment vertical="center" wrapText="1"/>
    </xf>
    <xf numFmtId="0" fontId="52" fillId="0" borderId="68" xfId="0" applyFont="1" applyBorder="1" applyAlignment="1">
      <alignment horizontal="center" vertical="center"/>
    </xf>
    <xf numFmtId="0" fontId="52" fillId="0" borderId="70" xfId="0" applyFont="1" applyBorder="1" applyAlignment="1">
      <alignment horizontal="center" vertical="center"/>
    </xf>
    <xf numFmtId="0" fontId="73" fillId="0" borderId="37" xfId="42" applyFont="1" applyBorder="1" applyAlignment="1">
      <alignment horizontal="left" vertical="center" wrapText="1"/>
    </xf>
    <xf numFmtId="0" fontId="52" fillId="0" borderId="71" xfId="0" applyFont="1" applyBorder="1" applyAlignment="1">
      <alignment horizontal="center" vertical="center"/>
    </xf>
    <xf numFmtId="0" fontId="52" fillId="0" borderId="73" xfId="0" applyFont="1" applyBorder="1" applyAlignment="1">
      <alignment horizontal="left" vertical="top" wrapText="1"/>
    </xf>
    <xf numFmtId="0" fontId="52" fillId="0" borderId="75" xfId="0" applyFont="1" applyBorder="1" applyAlignment="1">
      <alignment horizontal="center" vertical="center"/>
    </xf>
    <xf numFmtId="0" fontId="52" fillId="0" borderId="76" xfId="0" applyFont="1" applyBorder="1" applyAlignment="1">
      <alignment vertical="center" wrapText="1"/>
    </xf>
    <xf numFmtId="0" fontId="63" fillId="0" borderId="77" xfId="42" applyFont="1" applyFill="1" applyBorder="1" applyAlignment="1">
      <alignment horizontal="center" vertical="center"/>
    </xf>
    <xf numFmtId="0" fontId="52" fillId="0" borderId="58" xfId="0" applyFont="1" applyBorder="1" applyAlignment="1">
      <alignment horizontal="center" vertical="center"/>
    </xf>
    <xf numFmtId="0" fontId="52" fillId="0" borderId="77" xfId="0" applyFont="1" applyBorder="1" applyAlignment="1">
      <alignment horizontal="center" vertical="center"/>
    </xf>
    <xf numFmtId="0" fontId="52" fillId="0" borderId="80" xfId="0" applyFont="1" applyBorder="1" applyAlignment="1">
      <alignment horizontal="center" vertical="center"/>
    </xf>
    <xf numFmtId="0" fontId="86" fillId="0" borderId="0" xfId="0" applyFont="1" applyAlignment="1">
      <alignment horizontal="left" vertical="center"/>
    </xf>
    <xf numFmtId="0" fontId="86" fillId="0" borderId="19" xfId="0" applyFont="1" applyBorder="1">
      <alignment vertical="center"/>
    </xf>
    <xf numFmtId="0" fontId="86" fillId="0" borderId="0" xfId="0" applyFont="1">
      <alignment vertical="center"/>
    </xf>
    <xf numFmtId="0" fontId="87" fillId="0" borderId="0" xfId="0" applyFont="1">
      <alignment vertical="center"/>
    </xf>
    <xf numFmtId="0" fontId="88" fillId="0" borderId="0" xfId="42" applyFont="1">
      <alignment vertical="center"/>
    </xf>
    <xf numFmtId="0" fontId="88" fillId="0" borderId="0" xfId="0" applyFont="1">
      <alignment vertical="center"/>
    </xf>
    <xf numFmtId="0" fontId="52" fillId="0" borderId="27" xfId="0" applyFont="1" applyBorder="1" applyAlignment="1">
      <alignment horizontal="left" vertical="center" wrapText="1"/>
    </xf>
    <xf numFmtId="0" fontId="77" fillId="0" borderId="0" xfId="0" applyFont="1" applyAlignment="1">
      <alignment horizontal="left" vertical="center"/>
    </xf>
    <xf numFmtId="0" fontId="52" fillId="0" borderId="53" xfId="0" applyFont="1" applyBorder="1" applyAlignment="1">
      <alignment horizontal="left" vertical="center" wrapText="1"/>
    </xf>
    <xf numFmtId="0" fontId="52" fillId="0" borderId="22" xfId="42" applyFont="1" applyFill="1" applyBorder="1" applyAlignment="1">
      <alignment horizontal="center" vertical="center" wrapText="1"/>
    </xf>
    <xf numFmtId="0" fontId="42" fillId="0" borderId="0" xfId="0" applyFont="1" applyAlignment="1">
      <alignment vertical="top"/>
    </xf>
    <xf numFmtId="0" fontId="52" fillId="0" borderId="0" xfId="0" applyFont="1" applyAlignment="1">
      <alignment horizontal="left" vertical="top" wrapText="1"/>
    </xf>
    <xf numFmtId="0" fontId="53" fillId="0" borderId="0" xfId="0" applyFont="1" applyAlignment="1">
      <alignment horizontal="right" vertical="center"/>
    </xf>
    <xf numFmtId="0" fontId="54" fillId="0" borderId="0" xfId="0" applyFont="1">
      <alignment vertical="center"/>
    </xf>
    <xf numFmtId="0" fontId="54" fillId="0" borderId="0" xfId="0" applyFont="1" applyAlignment="1">
      <alignment horizontal="left" vertical="center" wrapText="1"/>
    </xf>
    <xf numFmtId="0" fontId="60" fillId="0" borderId="43" xfId="0" applyFont="1" applyBorder="1" applyAlignment="1">
      <alignment horizontal="left" vertical="center" wrapText="1"/>
    </xf>
    <xf numFmtId="0" fontId="52" fillId="0" borderId="21" xfId="0" applyFont="1" applyBorder="1" applyAlignment="1">
      <alignment horizontal="centerContinuous" vertical="center" wrapText="1"/>
    </xf>
    <xf numFmtId="14" fontId="52" fillId="0" borderId="22" xfId="42" applyNumberFormat="1" applyFont="1" applyFill="1" applyBorder="1" applyAlignment="1">
      <alignment horizontal="left" vertical="center" wrapText="1"/>
    </xf>
    <xf numFmtId="0" fontId="52" fillId="0" borderId="22" xfId="42" applyFont="1" applyFill="1" applyBorder="1" applyAlignment="1">
      <alignment vertical="center" wrapText="1"/>
    </xf>
    <xf numFmtId="0" fontId="52" fillId="0" borderId="52" xfId="42" applyFont="1" applyFill="1" applyBorder="1" applyAlignment="1">
      <alignment vertical="center" wrapText="1"/>
    </xf>
    <xf numFmtId="0" fontId="52" fillId="0" borderId="52" xfId="0" applyFont="1" applyBorder="1" applyAlignment="1">
      <alignment horizontal="left" vertical="center" wrapText="1"/>
    </xf>
    <xf numFmtId="14" fontId="52" fillId="0" borderId="32" xfId="0" applyNumberFormat="1" applyFont="1" applyBorder="1" applyAlignment="1">
      <alignment horizontal="left" vertical="center" wrapText="1"/>
    </xf>
    <xf numFmtId="14" fontId="52" fillId="0" borderId="52" xfId="0" applyNumberFormat="1" applyFont="1" applyBorder="1" applyAlignment="1">
      <alignment horizontal="left" vertical="center" wrapText="1"/>
    </xf>
    <xf numFmtId="0" fontId="52" fillId="0" borderId="30" xfId="42" applyFont="1" applyFill="1" applyBorder="1" applyAlignment="1">
      <alignment horizontal="left" vertical="center" wrapText="1"/>
    </xf>
    <xf numFmtId="0" fontId="52" fillId="0" borderId="32" xfId="42" applyFont="1" applyFill="1" applyBorder="1" applyAlignment="1">
      <alignment horizontal="left" vertical="center" wrapText="1"/>
    </xf>
    <xf numFmtId="0" fontId="52" fillId="0" borderId="52" xfId="42" applyFont="1" applyFill="1" applyBorder="1" applyAlignment="1">
      <alignment horizontal="left" vertical="center" wrapText="1"/>
    </xf>
    <xf numFmtId="0" fontId="75" fillId="0" borderId="0" xfId="0" applyFont="1" applyAlignment="1">
      <alignment horizontal="right" vertical="top" wrapText="1"/>
    </xf>
    <xf numFmtId="0" fontId="76" fillId="0" borderId="0" xfId="0" applyFont="1" applyAlignment="1">
      <alignment horizontal="left" vertical="center"/>
    </xf>
    <xf numFmtId="0" fontId="45" fillId="0" borderId="0" xfId="0" applyFont="1" applyAlignment="1">
      <alignment horizontal="left" vertical="center"/>
    </xf>
    <xf numFmtId="0" fontId="46" fillId="0" borderId="0" xfId="0" applyFont="1" applyAlignment="1">
      <alignment horizontal="right" vertical="center"/>
    </xf>
    <xf numFmtId="0" fontId="40" fillId="0" borderId="0" xfId="0" applyFont="1" applyAlignment="1">
      <alignment horizontal="left" vertical="center"/>
    </xf>
    <xf numFmtId="0" fontId="58" fillId="0" borderId="33" xfId="0" applyFont="1" applyBorder="1">
      <alignment vertical="center"/>
    </xf>
    <xf numFmtId="0" fontId="52" fillId="0" borderId="83" xfId="0" applyFont="1" applyBorder="1" applyAlignment="1">
      <alignment horizontal="left" vertical="center" wrapText="1"/>
    </xf>
    <xf numFmtId="0" fontId="52" fillId="0" borderId="17" xfId="0" applyFont="1" applyBorder="1" applyAlignment="1">
      <alignment horizontal="center" vertical="center"/>
    </xf>
    <xf numFmtId="0" fontId="63" fillId="0" borderId="30" xfId="42" applyFont="1" applyFill="1" applyBorder="1" applyAlignment="1">
      <alignment horizontal="left" vertical="center" wrapText="1"/>
    </xf>
    <xf numFmtId="0" fontId="60" fillId="0" borderId="43" xfId="0" applyFont="1" applyBorder="1" applyAlignment="1">
      <alignment horizontal="center" vertical="center" wrapText="1"/>
    </xf>
    <xf numFmtId="0" fontId="60" fillId="0" borderId="15" xfId="0" applyFont="1" applyBorder="1" applyAlignment="1">
      <alignment horizontal="center" vertical="center" wrapText="1"/>
    </xf>
    <xf numFmtId="0" fontId="55" fillId="0" borderId="23" xfId="0" applyFont="1" applyBorder="1">
      <alignment vertical="center"/>
    </xf>
    <xf numFmtId="0" fontId="64" fillId="0" borderId="0" xfId="0" applyFont="1" applyAlignment="1">
      <alignment horizontal="right" vertical="top" wrapText="1"/>
    </xf>
    <xf numFmtId="0" fontId="65" fillId="0" borderId="0" xfId="0" applyFont="1" applyAlignment="1">
      <alignment horizontal="left" vertical="center"/>
    </xf>
    <xf numFmtId="0" fontId="61" fillId="0" borderId="43" xfId="0" applyFont="1" applyBorder="1" applyAlignment="1">
      <alignment horizontal="left" vertical="center" wrapText="1"/>
    </xf>
    <xf numFmtId="0" fontId="40" fillId="0" borderId="0" xfId="0" applyFont="1" applyAlignment="1">
      <alignment vertical="center" wrapText="1"/>
    </xf>
    <xf numFmtId="0" fontId="52" fillId="0" borderId="88" xfId="0" applyFont="1" applyBorder="1" applyAlignment="1">
      <alignment horizontal="left" vertical="center" wrapText="1"/>
    </xf>
    <xf numFmtId="0" fontId="52" fillId="0" borderId="20" xfId="0" applyFont="1" applyBorder="1" applyAlignment="1">
      <alignment horizontal="center" vertical="center" wrapText="1"/>
    </xf>
    <xf numFmtId="0" fontId="52" fillId="0" borderId="22" xfId="0" applyFont="1" applyBorder="1" applyAlignment="1">
      <alignment horizontal="left" vertical="center"/>
    </xf>
    <xf numFmtId="0" fontId="55" fillId="0" borderId="22" xfId="0" applyFont="1" applyBorder="1" applyAlignment="1">
      <alignment horizontal="left" vertical="center"/>
    </xf>
    <xf numFmtId="0" fontId="52" fillId="0" borderId="85" xfId="0" applyFont="1" applyBorder="1" applyAlignment="1">
      <alignment horizontal="center" vertical="center"/>
    </xf>
    <xf numFmtId="0" fontId="77" fillId="0" borderId="0" xfId="0" applyFont="1">
      <alignment vertical="center"/>
    </xf>
    <xf numFmtId="0" fontId="61" fillId="0" borderId="0" xfId="0" applyFont="1" applyAlignment="1"/>
    <xf numFmtId="176" fontId="43" fillId="0" borderId="46" xfId="0" applyNumberFormat="1" applyFont="1" applyBorder="1">
      <alignment vertical="center"/>
    </xf>
    <xf numFmtId="0" fontId="58" fillId="0" borderId="46" xfId="0" applyFont="1" applyBorder="1">
      <alignment vertical="center"/>
    </xf>
    <xf numFmtId="0" fontId="58" fillId="0" borderId="46" xfId="0" applyFont="1" applyBorder="1" applyAlignment="1">
      <alignment horizontal="left" vertical="center"/>
    </xf>
    <xf numFmtId="0" fontId="52" fillId="0" borderId="43" xfId="0" applyFont="1" applyBorder="1" applyAlignment="1">
      <alignment horizontal="center" vertical="center" wrapText="1"/>
    </xf>
    <xf numFmtId="0" fontId="58" fillId="0" borderId="87" xfId="0" applyFont="1" applyBorder="1">
      <alignment vertical="center"/>
    </xf>
    <xf numFmtId="14" fontId="52" fillId="0" borderId="22" xfId="0" applyNumberFormat="1" applyFont="1" applyBorder="1" applyAlignment="1">
      <alignment horizontal="left" vertical="center" wrapText="1"/>
    </xf>
    <xf numFmtId="0" fontId="52" fillId="0" borderId="22" xfId="0" applyFont="1" applyBorder="1" applyAlignment="1">
      <alignment vertical="center" wrapText="1"/>
    </xf>
    <xf numFmtId="0" fontId="55" fillId="0" borderId="87" xfId="0" applyFont="1" applyBorder="1">
      <alignment vertical="center"/>
    </xf>
    <xf numFmtId="0" fontId="52" fillId="0" borderId="32" xfId="0" applyFont="1" applyBorder="1" applyAlignment="1">
      <alignment vertical="center" wrapText="1"/>
    </xf>
    <xf numFmtId="0" fontId="52" fillId="0" borderId="52" xfId="0" applyFont="1" applyBorder="1" applyAlignment="1">
      <alignment vertical="center" wrapText="1"/>
    </xf>
    <xf numFmtId="0" fontId="52" fillId="0" borderId="22" xfId="0" applyFont="1" applyBorder="1">
      <alignment vertical="center"/>
    </xf>
    <xf numFmtId="0" fontId="55" fillId="0" borderId="14" xfId="0" applyFont="1" applyBorder="1" applyAlignment="1">
      <alignment horizontal="left" vertical="center"/>
    </xf>
    <xf numFmtId="0" fontId="52" fillId="0" borderId="83" xfId="0" applyFont="1" applyBorder="1" applyAlignment="1">
      <alignment vertical="center" wrapText="1"/>
    </xf>
    <xf numFmtId="0" fontId="52" fillId="0" borderId="89" xfId="0" applyFont="1" applyBorder="1" applyAlignment="1">
      <alignment horizontal="center" vertical="center" wrapText="1"/>
    </xf>
    <xf numFmtId="0" fontId="52" fillId="0" borderId="69" xfId="0" applyFont="1" applyBorder="1" applyAlignment="1">
      <alignment horizontal="left" vertical="center"/>
    </xf>
    <xf numFmtId="0" fontId="52" fillId="0" borderId="26" xfId="0" applyFont="1" applyBorder="1" applyAlignment="1">
      <alignment horizontal="left" vertical="center"/>
    </xf>
    <xf numFmtId="0" fontId="52" fillId="0" borderId="74" xfId="0" applyFont="1" applyBorder="1" applyAlignment="1">
      <alignment horizontal="left" vertical="center" wrapText="1"/>
    </xf>
    <xf numFmtId="0" fontId="52" fillId="0" borderId="27" xfId="0" applyFont="1" applyBorder="1" applyAlignment="1">
      <alignment horizontal="left" vertical="center" wrapText="1"/>
    </xf>
    <xf numFmtId="0" fontId="52" fillId="0" borderId="76" xfId="0" applyFont="1" applyBorder="1" applyAlignment="1">
      <alignment horizontal="left" vertical="top" wrapText="1"/>
    </xf>
    <xf numFmtId="0" fontId="52" fillId="0" borderId="30" xfId="0" applyFont="1" applyBorder="1" applyAlignment="1">
      <alignment horizontal="left" vertical="top" wrapText="1"/>
    </xf>
    <xf numFmtId="0" fontId="42" fillId="0" borderId="84" xfId="0" applyFont="1" applyBorder="1" applyAlignment="1">
      <alignment horizontal="center" vertical="top" wrapText="1"/>
    </xf>
    <xf numFmtId="0" fontId="52" fillId="0" borderId="57" xfId="0" applyFont="1" applyBorder="1" applyAlignment="1">
      <alignment horizontal="left" vertical="center" wrapText="1"/>
    </xf>
    <xf numFmtId="0" fontId="52" fillId="0" borderId="0" xfId="0" applyFont="1" applyAlignment="1">
      <alignment horizontal="left" vertical="center" wrapText="1"/>
    </xf>
    <xf numFmtId="0" fontId="52" fillId="0" borderId="63" xfId="0" applyFont="1" applyBorder="1" applyAlignment="1">
      <alignment horizontal="left" vertical="top" wrapText="1"/>
    </xf>
    <xf numFmtId="0" fontId="52" fillId="0" borderId="72" xfId="0" applyFont="1" applyBorder="1" applyAlignment="1">
      <alignment horizontal="left" vertical="top" wrapText="1"/>
    </xf>
    <xf numFmtId="0" fontId="52" fillId="0" borderId="78" xfId="0" applyFont="1" applyBorder="1" applyAlignment="1">
      <alignment horizontal="left" vertical="top" wrapText="1"/>
    </xf>
    <xf numFmtId="0" fontId="52" fillId="0" borderId="79" xfId="0" applyFont="1" applyBorder="1" applyAlignment="1">
      <alignment horizontal="left" vertical="top" wrapText="1"/>
    </xf>
    <xf numFmtId="0" fontId="52" fillId="0" borderId="57" xfId="0" applyFont="1" applyBorder="1" applyAlignment="1">
      <alignment horizontal="left" vertical="top" wrapText="1"/>
    </xf>
    <xf numFmtId="0" fontId="52" fillId="0" borderId="0" xfId="0" applyFont="1" applyAlignment="1">
      <alignment horizontal="left" vertical="top" wrapText="1"/>
    </xf>
    <xf numFmtId="0" fontId="52" fillId="0" borderId="69" xfId="0" applyFont="1" applyBorder="1" applyAlignment="1">
      <alignment horizontal="left" vertical="top" wrapText="1"/>
    </xf>
    <xf numFmtId="0" fontId="52" fillId="0" borderId="26" xfId="0" applyFont="1" applyBorder="1" applyAlignment="1">
      <alignment horizontal="left" vertical="top" wrapText="1"/>
    </xf>
    <xf numFmtId="0" fontId="61" fillId="0" borderId="0" xfId="0" applyFont="1" applyAlignment="1">
      <alignment horizontal="left"/>
    </xf>
    <xf numFmtId="0" fontId="60" fillId="0" borderId="57" xfId="0" applyFont="1" applyBorder="1" applyAlignment="1">
      <alignment horizontal="left" vertical="center" wrapText="1"/>
    </xf>
    <xf numFmtId="0" fontId="60" fillId="0" borderId="0" xfId="0" applyFont="1" applyAlignment="1">
      <alignment horizontal="left" vertical="center" wrapText="1"/>
    </xf>
    <xf numFmtId="0" fontId="61" fillId="33" borderId="66" xfId="0" applyFont="1" applyFill="1" applyBorder="1" applyAlignment="1">
      <alignment horizontal="left" vertical="center" wrapText="1"/>
    </xf>
    <xf numFmtId="0" fontId="72" fillId="33" borderId="29" xfId="0" applyFont="1" applyFill="1" applyBorder="1" applyAlignment="1">
      <alignment horizontal="left" vertical="center" wrapText="1"/>
    </xf>
    <xf numFmtId="0" fontId="61" fillId="33" borderId="29" xfId="0" applyFont="1" applyFill="1" applyBorder="1" applyAlignment="1">
      <alignment horizontal="left" vertical="center" wrapText="1"/>
    </xf>
    <xf numFmtId="0" fontId="52" fillId="0" borderId="67" xfId="0" applyFont="1" applyBorder="1" applyAlignment="1">
      <alignment horizontal="left" vertical="center" wrapText="1"/>
    </xf>
    <xf numFmtId="0" fontId="52" fillId="0" borderId="41" xfId="0" applyFont="1" applyBorder="1" applyAlignment="1">
      <alignment horizontal="left" vertical="center" wrapText="1"/>
    </xf>
    <xf numFmtId="0" fontId="61" fillId="33" borderId="59" xfId="0" applyFont="1" applyFill="1" applyBorder="1" applyAlignment="1">
      <alignment horizontal="left" vertical="center" wrapText="1"/>
    </xf>
    <xf numFmtId="0" fontId="52" fillId="33" borderId="10" xfId="42" applyFont="1" applyFill="1" applyBorder="1" applyAlignment="1">
      <alignment horizontal="left" vertical="center" wrapText="1"/>
    </xf>
    <xf numFmtId="0" fontId="61" fillId="33" borderId="38" xfId="0" applyFont="1" applyFill="1" applyBorder="1" applyAlignment="1">
      <alignment horizontal="left" vertical="center" wrapText="1"/>
    </xf>
    <xf numFmtId="0" fontId="52" fillId="0" borderId="65" xfId="0" applyFont="1" applyBorder="1" applyAlignment="1">
      <alignment horizontal="left" vertical="top" wrapText="1"/>
    </xf>
    <xf numFmtId="0" fontId="52" fillId="36" borderId="63" xfId="0" applyFont="1" applyFill="1" applyBorder="1" applyAlignment="1">
      <alignment horizontal="left" vertical="top" wrapText="1"/>
    </xf>
    <xf numFmtId="0" fontId="52" fillId="36" borderId="65" xfId="0" applyFont="1" applyFill="1" applyBorder="1" applyAlignment="1">
      <alignment horizontal="left" vertical="top" wrapText="1"/>
    </xf>
    <xf numFmtId="0" fontId="80" fillId="0" borderId="0" xfId="0" applyFont="1" applyAlignment="1">
      <alignment horizontal="center" vertical="center" wrapText="1"/>
    </xf>
    <xf numFmtId="0" fontId="81" fillId="0" borderId="0" xfId="0" applyFont="1" applyAlignment="1">
      <alignment horizontal="distributed" vertical="center" wrapText="1" indent="30"/>
    </xf>
    <xf numFmtId="0" fontId="84" fillId="0" borderId="0" xfId="0" applyFont="1" applyAlignment="1">
      <alignment horizontal="center" vertical="center" wrapText="1"/>
    </xf>
    <xf numFmtId="0" fontId="84" fillId="0" borderId="0" xfId="0" applyFont="1" applyAlignment="1">
      <alignment horizontal="center" vertical="center"/>
    </xf>
    <xf numFmtId="0" fontId="25" fillId="0" borderId="0" xfId="0" applyFont="1" applyAlignment="1">
      <alignment horizontal="left" vertical="center"/>
    </xf>
    <xf numFmtId="0" fontId="30" fillId="0" borderId="0" xfId="0" applyFont="1" applyAlignment="1">
      <alignment horizontal="center" vertical="center" wrapText="1"/>
    </xf>
    <xf numFmtId="0" fontId="32" fillId="0" borderId="0" xfId="0" applyFont="1" applyAlignment="1">
      <alignment horizontal="left" vertical="center"/>
    </xf>
    <xf numFmtId="0" fontId="32" fillId="0" borderId="10" xfId="0" applyFont="1" applyBorder="1" applyAlignment="1">
      <alignment horizontal="left" vertical="center" wrapText="1"/>
    </xf>
    <xf numFmtId="0" fontId="32" fillId="0" borderId="0" xfId="0" applyFont="1" applyAlignment="1">
      <alignment horizontal="left" vertical="center" wrapText="1"/>
    </xf>
    <xf numFmtId="0" fontId="27" fillId="0" borderId="0" xfId="0" applyFont="1" applyAlignment="1">
      <alignment horizontal="left" vertical="center" wrapText="1"/>
    </xf>
    <xf numFmtId="0" fontId="52" fillId="0" borderId="14" xfId="0" applyFont="1" applyBorder="1" applyAlignment="1">
      <alignment horizontal="left" vertical="top" wrapText="1"/>
    </xf>
    <xf numFmtId="0" fontId="52" fillId="0" borderId="16" xfId="0" applyFont="1" applyBorder="1" applyAlignment="1">
      <alignment horizontal="left" vertical="top" wrapText="1"/>
    </xf>
    <xf numFmtId="0" fontId="42" fillId="0" borderId="0" xfId="0" applyFont="1" applyAlignment="1">
      <alignment horizontal="center" vertical="top" wrapText="1"/>
    </xf>
    <xf numFmtId="0" fontId="42" fillId="0" borderId="0" xfId="0" applyFont="1" applyAlignment="1">
      <alignment horizontal="center" vertical="top"/>
    </xf>
    <xf numFmtId="0" fontId="52" fillId="0" borderId="40" xfId="0" applyFont="1" applyBorder="1" applyAlignment="1">
      <alignment horizontal="left" vertical="center" wrapText="1"/>
    </xf>
    <xf numFmtId="0" fontId="52" fillId="0" borderId="39" xfId="0" applyFont="1" applyBorder="1" applyAlignment="1">
      <alignment horizontal="left" vertical="center" wrapText="1"/>
    </xf>
    <xf numFmtId="0" fontId="61" fillId="0" borderId="10" xfId="0" applyFont="1" applyBorder="1" applyAlignment="1">
      <alignment horizontal="left" vertical="center" wrapText="1"/>
    </xf>
    <xf numFmtId="0" fontId="52" fillId="0" borderId="10" xfId="42" applyFont="1" applyFill="1" applyBorder="1" applyAlignment="1">
      <alignment horizontal="left" vertical="center" wrapText="1"/>
    </xf>
    <xf numFmtId="0" fontId="61" fillId="0" borderId="38" xfId="0" applyFont="1" applyBorder="1" applyAlignment="1">
      <alignment horizontal="left" vertical="center" wrapText="1"/>
    </xf>
    <xf numFmtId="0" fontId="52" fillId="0" borderId="18" xfId="0" applyFont="1" applyBorder="1" applyAlignment="1">
      <alignment horizontal="left" vertical="top" wrapText="1"/>
    </xf>
    <xf numFmtId="0" fontId="52" fillId="0" borderId="24" xfId="0" applyFont="1" applyBorder="1" applyAlignment="1">
      <alignment horizontal="left" vertical="top" wrapText="1"/>
    </xf>
    <xf numFmtId="0" fontId="52" fillId="0" borderId="19" xfId="0" applyFont="1" applyBorder="1" applyAlignment="1">
      <alignment horizontal="left" vertical="center" wrapText="1"/>
    </xf>
    <xf numFmtId="0" fontId="61" fillId="0" borderId="29" xfId="0" applyFont="1" applyBorder="1" applyAlignment="1">
      <alignment horizontal="left" vertical="center" wrapText="1"/>
    </xf>
    <xf numFmtId="0" fontId="52" fillId="0" borderId="25" xfId="0" applyFont="1" applyBorder="1" applyAlignment="1">
      <alignment horizontal="left" vertical="center"/>
    </xf>
    <xf numFmtId="0" fontId="52" fillId="0" borderId="25" xfId="0" applyFont="1" applyBorder="1" applyAlignment="1">
      <alignment horizontal="left" vertical="top" wrapText="1"/>
    </xf>
    <xf numFmtId="0" fontId="58" fillId="0" borderId="10" xfId="0" applyFont="1" applyBorder="1" applyAlignment="1">
      <alignment horizontal="left" vertical="center" wrapText="1"/>
    </xf>
    <xf numFmtId="0" fontId="52" fillId="0" borderId="23" xfId="0" applyFont="1" applyBorder="1" applyAlignment="1">
      <alignment horizontal="left" vertical="top" wrapText="1"/>
    </xf>
    <xf numFmtId="0" fontId="52" fillId="0" borderId="29" xfId="42" applyFont="1" applyFill="1" applyBorder="1" applyAlignment="1">
      <alignment horizontal="left" vertical="center" wrapText="1"/>
    </xf>
    <xf numFmtId="0" fontId="52" fillId="0" borderId="19" xfId="0" applyFont="1" applyBorder="1" applyAlignment="1">
      <alignment horizontal="left" vertical="top" wrapText="1"/>
    </xf>
    <xf numFmtId="0" fontId="52" fillId="0" borderId="81" xfId="0" applyFont="1" applyBorder="1" applyAlignment="1">
      <alignment horizontal="left" vertical="top" wrapText="1"/>
    </xf>
    <xf numFmtId="0" fontId="60" fillId="0" borderId="10" xfId="42" applyFont="1" applyFill="1" applyBorder="1" applyAlignment="1">
      <alignment horizontal="left" vertical="center" wrapText="1"/>
    </xf>
    <xf numFmtId="0" fontId="61" fillId="33" borderId="10" xfId="0" applyFont="1" applyFill="1" applyBorder="1" applyAlignment="1">
      <alignment horizontal="left" vertical="center" wrapText="1"/>
    </xf>
    <xf numFmtId="0" fontId="56" fillId="33" borderId="10" xfId="42" applyFont="1" applyFill="1" applyBorder="1" applyAlignment="1">
      <alignment horizontal="left" vertical="center" wrapText="1"/>
    </xf>
    <xf numFmtId="0" fontId="60" fillId="33" borderId="10" xfId="42" applyFont="1" applyFill="1" applyBorder="1" applyAlignment="1">
      <alignment horizontal="left" vertical="center" wrapText="1"/>
    </xf>
    <xf numFmtId="0" fontId="58" fillId="33" borderId="10" xfId="0" applyFont="1" applyFill="1" applyBorder="1" applyAlignment="1">
      <alignment horizontal="left" vertical="center" wrapText="1"/>
    </xf>
    <xf numFmtId="0" fontId="26" fillId="0" borderId="38" xfId="0" applyFont="1" applyBorder="1" applyAlignment="1">
      <alignment horizontal="center" vertical="center" shrinkToFit="1"/>
    </xf>
    <xf numFmtId="0" fontId="25" fillId="0" borderId="29" xfId="0" applyFont="1" applyBorder="1" applyAlignment="1">
      <alignment horizontal="center" vertical="center" shrinkToFit="1"/>
    </xf>
    <xf numFmtId="0" fontId="25" fillId="0" borderId="43" xfId="0" applyFont="1" applyBorder="1" applyAlignment="1">
      <alignment horizontal="center" vertical="center" shrinkToFit="1"/>
    </xf>
    <xf numFmtId="0" fontId="67" fillId="0" borderId="0" xfId="0" applyFont="1" applyAlignment="1">
      <alignment horizontal="left" vertical="center" wrapText="1"/>
    </xf>
    <xf numFmtId="0" fontId="28" fillId="0" borderId="27" xfId="0" applyFont="1" applyBorder="1" applyAlignment="1">
      <alignment horizontal="center" wrapText="1"/>
    </xf>
    <xf numFmtId="0" fontId="52" fillId="0" borderId="82" xfId="0" applyFont="1" applyBorder="1" applyAlignment="1">
      <alignment horizontal="left" vertical="top" wrapText="1"/>
    </xf>
    <xf numFmtId="0" fontId="72" fillId="0" borderId="29" xfId="0" applyFont="1" applyBorder="1" applyAlignment="1">
      <alignment horizontal="left" vertical="center" wrapText="1"/>
    </xf>
    <xf numFmtId="0" fontId="52" fillId="0" borderId="12" xfId="0" applyFont="1" applyBorder="1" applyAlignment="1">
      <alignment horizontal="left" vertical="center" wrapText="1"/>
    </xf>
    <xf numFmtId="0" fontId="52" fillId="0" borderId="21" xfId="42" applyFont="1" applyBorder="1" applyAlignment="1">
      <alignment horizontal="left" vertical="center" wrapText="1"/>
    </xf>
    <xf numFmtId="0" fontId="52" fillId="0" borderId="34" xfId="0" applyFont="1" applyBorder="1" applyAlignment="1">
      <alignment horizontal="left" vertical="center" wrapText="1"/>
    </xf>
    <xf numFmtId="0" fontId="52" fillId="0" borderId="49" xfId="0" applyFont="1" applyBorder="1" applyAlignment="1">
      <alignment horizontal="left" vertical="center" wrapText="1"/>
    </xf>
    <xf numFmtId="0" fontId="52" fillId="0" borderId="49" xfId="42" applyFont="1" applyBorder="1" applyAlignment="1">
      <alignment horizontal="left" vertical="center" wrapText="1"/>
    </xf>
    <xf numFmtId="0" fontId="52" fillId="0" borderId="11" xfId="0" applyFont="1" applyBorder="1" applyAlignment="1">
      <alignment horizontal="left" vertical="center" wrapText="1"/>
    </xf>
    <xf numFmtId="0" fontId="52" fillId="0" borderId="11" xfId="42" applyFont="1" applyBorder="1" applyAlignment="1">
      <alignment horizontal="left" vertical="center" wrapText="1"/>
    </xf>
    <xf numFmtId="0" fontId="52" fillId="0" borderId="18" xfId="0" applyFont="1" applyBorder="1" applyAlignment="1">
      <alignment horizontal="left" vertical="center" wrapText="1"/>
    </xf>
    <xf numFmtId="0" fontId="52" fillId="0" borderId="14" xfId="0" applyFont="1" applyBorder="1" applyAlignment="1">
      <alignment horizontal="left" vertical="center" wrapText="1"/>
    </xf>
    <xf numFmtId="0" fontId="63" fillId="0" borderId="22" xfId="42" applyFont="1" applyBorder="1" applyAlignment="1">
      <alignment horizontal="left" vertical="center" wrapText="1"/>
    </xf>
    <xf numFmtId="0" fontId="52" fillId="0" borderId="33" xfId="0" applyFont="1" applyBorder="1" applyAlignment="1">
      <alignment horizontal="left" vertical="center" wrapText="1"/>
    </xf>
    <xf numFmtId="0" fontId="72" fillId="33" borderId="10" xfId="0" applyFont="1" applyFill="1" applyBorder="1" applyAlignment="1">
      <alignment horizontal="left" vertical="center" wrapText="1"/>
    </xf>
    <xf numFmtId="0" fontId="52" fillId="0" borderId="30" xfId="0" applyFont="1" applyBorder="1" applyAlignment="1">
      <alignment horizontal="center" vertical="center" wrapText="1"/>
    </xf>
    <xf numFmtId="0" fontId="53" fillId="0" borderId="0" xfId="0" applyFont="1" applyAlignment="1">
      <alignment horizontal="right" vertical="center"/>
    </xf>
    <xf numFmtId="0" fontId="52" fillId="0" borderId="47" xfId="0" applyFont="1" applyBorder="1" applyAlignment="1">
      <alignment horizontal="left" vertical="top" wrapText="1"/>
    </xf>
    <xf numFmtId="0" fontId="52" fillId="0" borderId="24" xfId="0" applyFont="1" applyBorder="1" applyAlignment="1">
      <alignment horizontal="left" vertical="center" wrapText="1"/>
    </xf>
    <xf numFmtId="0" fontId="52" fillId="0" borderId="23" xfId="0" applyFont="1" applyBorder="1" applyAlignment="1">
      <alignment horizontal="left" vertical="center" wrapText="1"/>
    </xf>
    <xf numFmtId="0" fontId="52" fillId="0" borderId="82" xfId="0" applyFont="1" applyBorder="1" applyAlignment="1">
      <alignment horizontal="left" vertical="center" wrapText="1"/>
    </xf>
    <xf numFmtId="0" fontId="52" fillId="0" borderId="21" xfId="42" applyFont="1" applyFill="1" applyBorder="1" applyAlignment="1">
      <alignment horizontal="left" vertical="center" wrapText="1"/>
    </xf>
    <xf numFmtId="0" fontId="52" fillId="0" borderId="25" xfId="0" applyFont="1" applyBorder="1" applyAlignment="1">
      <alignment horizontal="left" vertical="center" wrapText="1"/>
    </xf>
    <xf numFmtId="0" fontId="52" fillId="0" borderId="26" xfId="0" applyFont="1" applyBorder="1" applyAlignment="1">
      <alignment horizontal="left" vertical="center" wrapText="1"/>
    </xf>
    <xf numFmtId="0" fontId="52" fillId="0" borderId="47" xfId="0" applyFont="1" applyBorder="1" applyAlignment="1">
      <alignment horizontal="left" vertical="center" wrapText="1"/>
    </xf>
  </cellXfs>
  <cellStyles count="4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ハイパーリンク" xfId="42" builtinId="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表示済みのハイパーリンク" xfId="43" builtinId="9" customBuiltin="1"/>
    <cellStyle name="良い" xfId="6" builtinId="26" customBuiltin="1"/>
  </cellStyles>
  <dxfs count="70">
    <dxf>
      <font>
        <b/>
        <i val="0"/>
        <color rgb="FFFF0000"/>
      </font>
    </dxf>
    <dxf>
      <font>
        <b/>
        <i val="0"/>
        <color rgb="FFFF0000"/>
      </font>
    </dxf>
    <dxf>
      <font>
        <color rgb="FFFFFF00"/>
      </font>
    </dxf>
    <dxf>
      <font>
        <b/>
        <i val="0"/>
        <color rgb="FFFF0000"/>
      </font>
    </dxf>
    <dxf>
      <fill>
        <patternFill>
          <bgColor theme="4" tint="0.79998168889431442"/>
        </patternFill>
      </fill>
    </dxf>
    <dxf>
      <font>
        <b/>
        <i val="0"/>
        <color rgb="FFFF0000"/>
      </font>
    </dxf>
    <dxf>
      <font>
        <b/>
        <i val="0"/>
        <color rgb="FFFF0000"/>
      </font>
    </dxf>
    <dxf>
      <font>
        <b/>
        <i val="0"/>
        <color rgb="FFFF0000"/>
      </font>
    </dxf>
    <dxf>
      <font>
        <color rgb="FFFFFF00"/>
      </font>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ont>
        <b/>
        <i val="0"/>
        <color rgb="FFFF0000"/>
      </font>
    </dxf>
    <dxf>
      <font>
        <b/>
        <i val="0"/>
        <color rgb="FFFF0000"/>
      </font>
    </dxf>
    <dxf>
      <font>
        <b/>
        <i val="0"/>
        <color rgb="FFFF0000"/>
      </font>
    </dxf>
    <dxf>
      <font>
        <b/>
        <i val="0"/>
        <color rgb="FFFF0000"/>
      </font>
    </dxf>
    <dxf>
      <font>
        <color rgb="FFFFFF00"/>
      </font>
    </dxf>
    <dxf>
      <fill>
        <patternFill>
          <bgColor theme="4" tint="0.79998168889431442"/>
        </patternFill>
      </fill>
    </dxf>
    <dxf>
      <font>
        <color rgb="FFFFFF00"/>
      </font>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ont>
        <color rgb="FFFFFF00"/>
      </font>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ont>
        <color rgb="FFFFFF00"/>
      </font>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ont>
        <color rgb="FFFFFF00"/>
      </font>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ont>
        <b/>
        <i val="0"/>
        <color rgb="FFFF0000"/>
      </font>
    </dxf>
    <dxf>
      <font>
        <b/>
        <i val="0"/>
        <color rgb="FFFF0000"/>
      </font>
    </dxf>
    <dxf>
      <font>
        <color rgb="FFFFFF00"/>
      </font>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ont>
        <strike val="0"/>
        <outline val="0"/>
        <shadow val="0"/>
        <u val="none"/>
        <vertAlign val="baseline"/>
        <sz val="11"/>
        <color auto="1"/>
        <name val="游ゴシック"/>
        <family val="3"/>
        <charset val="128"/>
        <scheme val="minor"/>
      </font>
    </dxf>
    <dxf>
      <font>
        <strike val="0"/>
        <outline val="0"/>
        <shadow val="0"/>
        <u val="none"/>
        <vertAlign val="baseline"/>
        <sz val="11"/>
        <color auto="1"/>
        <name val="游ゴシック"/>
        <family val="3"/>
        <charset val="128"/>
        <scheme val="minor"/>
      </font>
    </dxf>
    <dxf>
      <font>
        <strike val="0"/>
        <outline val="0"/>
        <shadow val="0"/>
        <u val="none"/>
        <vertAlign val="baseline"/>
        <sz val="11"/>
        <color auto="1"/>
        <name val="游ゴシック"/>
        <family val="3"/>
        <charset val="128"/>
        <scheme val="minor"/>
      </font>
      <numFmt numFmtId="0" formatCode="General"/>
    </dxf>
    <dxf>
      <font>
        <strike val="0"/>
        <outline val="0"/>
        <shadow val="0"/>
        <u val="none"/>
        <vertAlign val="baseline"/>
        <sz val="11"/>
        <color auto="1"/>
        <name val="游ゴシック"/>
        <family val="3"/>
        <charset val="128"/>
        <scheme val="minor"/>
      </font>
      <numFmt numFmtId="0" formatCode="General"/>
    </dxf>
    <dxf>
      <font>
        <strike val="0"/>
        <outline val="0"/>
        <shadow val="0"/>
        <u val="none"/>
        <vertAlign val="baseline"/>
        <sz val="11"/>
        <color auto="1"/>
        <name val="游ゴシック"/>
        <family val="3"/>
        <charset val="128"/>
        <scheme val="minor"/>
      </font>
    </dxf>
    <dxf>
      <font>
        <strike val="0"/>
        <outline val="0"/>
        <shadow val="0"/>
        <u val="none"/>
        <vertAlign val="baseline"/>
        <sz val="11"/>
        <color auto="1"/>
        <name val="游ゴシック"/>
        <family val="3"/>
        <charset val="128"/>
        <scheme val="minor"/>
      </font>
    </dxf>
    <dxf>
      <font>
        <strike val="0"/>
        <outline val="0"/>
        <shadow val="0"/>
        <u val="none"/>
        <vertAlign val="baseline"/>
        <sz val="11"/>
        <color auto="1"/>
        <name val="游ゴシック"/>
        <family val="3"/>
        <charset val="128"/>
        <scheme val="minor"/>
      </font>
    </dxf>
    <dxf>
      <border outline="0">
        <bottom style="thin">
          <color theme="1"/>
        </bottom>
      </border>
    </dxf>
    <dxf>
      <font>
        <b/>
        <i val="0"/>
        <strike val="0"/>
        <condense val="0"/>
        <extend val="0"/>
        <outline val="0"/>
        <shadow val="0"/>
        <u val="none"/>
        <vertAlign val="baseline"/>
        <sz val="11"/>
        <color auto="1"/>
        <name val="游ゴシック"/>
        <scheme val="minor"/>
      </font>
      <alignment horizontal="general" vertical="center" textRotation="0" wrapText="0" indent="0" justifyLastLine="0" shrinkToFit="0" readingOrder="0"/>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xdr:col>
      <xdr:colOff>4572000</xdr:colOff>
      <xdr:row>1</xdr:row>
      <xdr:rowOff>71525</xdr:rowOff>
    </xdr:from>
    <xdr:to>
      <xdr:col>3</xdr:col>
      <xdr:colOff>314325</xdr:colOff>
      <xdr:row>3</xdr:row>
      <xdr:rowOff>194546</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9105900" y="290600"/>
          <a:ext cx="1600200" cy="484971"/>
        </a:xfrm>
        <a:prstGeom prst="rect">
          <a:avLst/>
        </a:prstGeom>
        <a:solidFill>
          <a:schemeClr val="bg1"/>
        </a:solidFill>
        <a:ln>
          <a:solidFill>
            <a:srgbClr val="C0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l"/>
          <a:r>
            <a:rPr kumimoji="1" lang="ja-JP" altLang="en-US" sz="1800">
              <a:solidFill>
                <a:srgbClr val="FF0000"/>
              </a:solidFill>
              <a:latin typeface="BIZ UDPゴシック" panose="020B0400000000000000" pitchFamily="50" charset="-128"/>
              <a:ea typeface="BIZ UDPゴシック" panose="020B0400000000000000" pitchFamily="50" charset="-128"/>
            </a:rPr>
            <a:t>記載例</a:t>
          </a:r>
          <a:r>
            <a:rPr kumimoji="1" lang="ja-JP" altLang="en-US" sz="1400">
              <a:solidFill>
                <a:srgbClr val="FF0000"/>
              </a:solidFill>
              <a:latin typeface="BIZ UDPゴシック" panose="020B0400000000000000" pitchFamily="50" charset="-128"/>
              <a:ea typeface="BIZ UDPゴシック" panose="020B0400000000000000" pitchFamily="50" charset="-128"/>
            </a:rPr>
            <a:t>（抜粋）</a:t>
          </a:r>
          <a:endParaRPr kumimoji="1" lang="en-US" altLang="ja-JP" sz="1800">
            <a:solidFill>
              <a:srgbClr val="FF0000"/>
            </a:solidFill>
            <a:latin typeface="BIZ UDPゴシック" panose="020B0400000000000000" pitchFamily="50" charset="-128"/>
            <a:ea typeface="BIZ UDPゴシック" panose="020B0400000000000000" pitchFamily="50" charset="-128"/>
          </a:endParaRPr>
        </a:p>
      </xdr:txBody>
    </xdr:sp>
    <xdr:clientData/>
  </xdr:twoCellAnchor>
  <xdr:twoCellAnchor>
    <xdr:from>
      <xdr:col>1</xdr:col>
      <xdr:colOff>4648199</xdr:colOff>
      <xdr:row>4</xdr:row>
      <xdr:rowOff>238124</xdr:rowOff>
    </xdr:from>
    <xdr:to>
      <xdr:col>2</xdr:col>
      <xdr:colOff>457199</xdr:colOff>
      <xdr:row>5</xdr:row>
      <xdr:rowOff>219074</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bwMode="auto">
        <a:xfrm>
          <a:off x="9182099" y="1057274"/>
          <a:ext cx="657225" cy="219075"/>
        </a:xfrm>
        <a:prstGeom prst="rect">
          <a:avLst/>
        </a:prstGeom>
        <a:solidFill>
          <a:schemeClr val="bg1">
            <a:lumMod val="65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31</xdr:row>
      <xdr:rowOff>104776</xdr:rowOff>
    </xdr:from>
    <xdr:to>
      <xdr:col>8</xdr:col>
      <xdr:colOff>866774</xdr:colOff>
      <xdr:row>34</xdr:row>
      <xdr:rowOff>85726</xdr:rowOff>
    </xdr:to>
    <xdr:sp macro="" textlink="">
      <xdr:nvSpPr>
        <xdr:cNvPr id="3" name="吹き出し: 線 2">
          <a:extLst>
            <a:ext uri="{FF2B5EF4-FFF2-40B4-BE49-F238E27FC236}">
              <a16:creationId xmlns:a16="http://schemas.microsoft.com/office/drawing/2014/main" id="{821B110E-E932-403A-A5EB-63A740A1F709}"/>
            </a:ext>
          </a:extLst>
        </xdr:cNvPr>
        <xdr:cNvSpPr/>
      </xdr:nvSpPr>
      <xdr:spPr bwMode="auto">
        <a:xfrm>
          <a:off x="10820400" y="7439026"/>
          <a:ext cx="5486399" cy="838200"/>
        </a:xfrm>
        <a:prstGeom prst="borderCallout1">
          <a:avLst>
            <a:gd name="adj1" fmla="val 46750"/>
            <a:gd name="adj2" fmla="val -710"/>
            <a:gd name="adj3" fmla="val -50849"/>
            <a:gd name="adj4" fmla="val -40533"/>
          </a:avLst>
        </a:prstGeom>
        <a:solidFill>
          <a:srgbClr val="FFFFCC"/>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r>
            <a:rPr kumimoji="1" lang="ja-JP" altLang="en-US" sz="900">
              <a:latin typeface="BIZ UDPゴシック" panose="020B0400000000000000" pitchFamily="50" charset="-128"/>
              <a:ea typeface="BIZ UDPゴシック" panose="020B0400000000000000" pitchFamily="50" charset="-128"/>
            </a:rPr>
            <a:t>特記事項②に記載する場合、該当の基準を［○</a:t>
          </a:r>
          <a:r>
            <a:rPr kumimoji="1" lang="ja-JP" altLang="ja-JP" sz="1100">
              <a:effectLst/>
              <a:latin typeface="BIZ UDPゴシック" panose="020B0400000000000000" pitchFamily="50" charset="-128"/>
              <a:ea typeface="BIZ UDPゴシック" panose="020B0400000000000000" pitchFamily="50" charset="-128"/>
              <a:cs typeface="+mn-cs"/>
            </a:rPr>
            <a:t>－</a:t>
          </a:r>
          <a:r>
            <a:rPr kumimoji="1" lang="en-US" altLang="ja-JP" sz="900">
              <a:latin typeface="BIZ UDPゴシック" panose="020B0400000000000000" pitchFamily="50" charset="-128"/>
              <a:ea typeface="BIZ UDPゴシック" panose="020B0400000000000000" pitchFamily="50" charset="-128"/>
            </a:rPr>
            <a:t>○</a:t>
          </a:r>
          <a:r>
            <a:rPr kumimoji="1" lang="ja-JP" altLang="ja-JP" sz="1100">
              <a:effectLst/>
              <a:latin typeface="BIZ UDPゴシック" panose="020B0400000000000000" pitchFamily="50" charset="-128"/>
              <a:ea typeface="BIZ UDPゴシック" panose="020B0400000000000000" pitchFamily="50" charset="-128"/>
              <a:cs typeface="+mn-cs"/>
            </a:rPr>
            <a:t>－</a:t>
          </a:r>
          <a:r>
            <a:rPr kumimoji="1" lang="ja-JP" altLang="en-US" sz="900">
              <a:latin typeface="BIZ UDPゴシック" panose="020B0400000000000000" pitchFamily="50" charset="-128"/>
              <a:ea typeface="BIZ UDPゴシック" panose="020B0400000000000000" pitchFamily="50" charset="-128"/>
            </a:rPr>
            <a:t>Ａ］の形で示し、１つの基準に対して複数の記述がある場合は、［○－○－Ｂ］、［○－○－Ｃ］</a:t>
          </a:r>
          <a:r>
            <a:rPr kumimoji="1" lang="en-US" altLang="ja-JP" sz="900">
              <a:latin typeface="BIZ UDPゴシック" panose="020B0400000000000000" pitchFamily="50" charset="-128"/>
              <a:ea typeface="BIZ UDPゴシック" panose="020B0400000000000000" pitchFamily="50" charset="-128"/>
            </a:rPr>
            <a:t>……</a:t>
          </a:r>
          <a:r>
            <a:rPr kumimoji="1" lang="ja-JP" altLang="en-US" sz="900">
              <a:latin typeface="BIZ UDPゴシック" panose="020B0400000000000000" pitchFamily="50" charset="-128"/>
              <a:ea typeface="BIZ UDPゴシック" panose="020B0400000000000000" pitchFamily="50" charset="-128"/>
            </a:rPr>
            <a:t>としてください。</a:t>
          </a:r>
        </a:p>
        <a:p>
          <a:pPr algn="l"/>
          <a:r>
            <a:rPr kumimoji="1" lang="ja-JP" altLang="en-US" sz="900">
              <a:latin typeface="BIZ UDPゴシック" panose="020B0400000000000000" pitchFamily="50" charset="-128"/>
              <a:ea typeface="BIZ UDPゴシック" panose="020B0400000000000000" pitchFamily="50" charset="-128"/>
            </a:rPr>
            <a:t>複数の項目について記載する場合や複数の資料を記載する場合、行の挿入を行ってください。その際、</a:t>
          </a:r>
          <a:endParaRPr kumimoji="1" lang="en-US" altLang="ja-JP" sz="900">
            <a:latin typeface="BIZ UDPゴシック" panose="020B0400000000000000" pitchFamily="50" charset="-128"/>
            <a:ea typeface="BIZ UDPゴシック" panose="020B0400000000000000" pitchFamily="50" charset="-128"/>
          </a:endParaRPr>
        </a:p>
        <a:p>
          <a:pPr algn="l"/>
          <a:r>
            <a:rPr kumimoji="1" lang="en-US" altLang="ja-JP" sz="900">
              <a:latin typeface="BIZ UDPゴシック" panose="020B0400000000000000" pitchFamily="50" charset="-128"/>
              <a:ea typeface="BIZ UDPゴシック" panose="020B0400000000000000" pitchFamily="50" charset="-128"/>
            </a:rPr>
            <a:t>B</a:t>
          </a:r>
          <a:r>
            <a:rPr kumimoji="1" lang="ja-JP" altLang="en-US" sz="900">
              <a:latin typeface="BIZ UDPゴシック" panose="020B0400000000000000" pitchFamily="50" charset="-128"/>
              <a:ea typeface="BIZ UDPゴシック" panose="020B0400000000000000" pitchFamily="50" charset="-128"/>
            </a:rPr>
            <a:t>列、</a:t>
          </a:r>
          <a:r>
            <a:rPr kumimoji="1" lang="en-US" altLang="ja-JP" sz="900">
              <a:latin typeface="BIZ UDPゴシック" panose="020B0400000000000000" pitchFamily="50" charset="-128"/>
              <a:ea typeface="BIZ UDPゴシック" panose="020B0400000000000000" pitchFamily="50" charset="-128"/>
            </a:rPr>
            <a:t>D</a:t>
          </a:r>
          <a:r>
            <a:rPr kumimoji="1" lang="ja-JP" altLang="en-US" sz="900">
              <a:latin typeface="BIZ UDPゴシック" panose="020B0400000000000000" pitchFamily="50" charset="-128"/>
              <a:ea typeface="BIZ UDPゴシック" panose="020B0400000000000000" pitchFamily="50" charset="-128"/>
            </a:rPr>
            <a:t>列、</a:t>
          </a:r>
          <a:r>
            <a:rPr kumimoji="1" lang="en-US" altLang="ja-JP" sz="900">
              <a:latin typeface="BIZ UDPゴシック" panose="020B0400000000000000" pitchFamily="50" charset="-128"/>
              <a:ea typeface="BIZ UDPゴシック" panose="020B0400000000000000" pitchFamily="50" charset="-128"/>
            </a:rPr>
            <a:t>F</a:t>
          </a:r>
          <a:r>
            <a:rPr kumimoji="1" lang="ja-JP" altLang="en-US" sz="900">
              <a:latin typeface="BIZ UDPゴシック" panose="020B0400000000000000" pitchFamily="50" charset="-128"/>
              <a:ea typeface="BIZ UDPゴシック" panose="020B0400000000000000" pitchFamily="50" charset="-128"/>
            </a:rPr>
            <a:t>列の関数を他の行からコピー＆ペーストしてください。</a:t>
          </a:r>
        </a:p>
      </xdr:txBody>
    </xdr:sp>
    <xdr:clientData/>
  </xdr:twoCellAnchor>
  <xdr:twoCellAnchor>
    <xdr:from>
      <xdr:col>4</xdr:col>
      <xdr:colOff>9525</xdr:colOff>
      <xdr:row>25</xdr:row>
      <xdr:rowOff>142876</xdr:rowOff>
    </xdr:from>
    <xdr:to>
      <xdr:col>7</xdr:col>
      <xdr:colOff>761999</xdr:colOff>
      <xdr:row>27</xdr:row>
      <xdr:rowOff>133351</xdr:rowOff>
    </xdr:to>
    <xdr:sp macro="" textlink="">
      <xdr:nvSpPr>
        <xdr:cNvPr id="6" name="吹き出し: 線 5">
          <a:extLst>
            <a:ext uri="{FF2B5EF4-FFF2-40B4-BE49-F238E27FC236}">
              <a16:creationId xmlns:a16="http://schemas.microsoft.com/office/drawing/2014/main" id="{BBA3F372-B552-4BBF-AC80-31EB71CA66CA}"/>
            </a:ext>
          </a:extLst>
        </xdr:cNvPr>
        <xdr:cNvSpPr/>
      </xdr:nvSpPr>
      <xdr:spPr bwMode="auto">
        <a:xfrm>
          <a:off x="10782300" y="6010276"/>
          <a:ext cx="4552949" cy="495300"/>
        </a:xfrm>
        <a:prstGeom prst="borderCallout1">
          <a:avLst>
            <a:gd name="adj1" fmla="val 46750"/>
            <a:gd name="adj2" fmla="val -710"/>
            <a:gd name="adj3" fmla="val 43995"/>
            <a:gd name="adj4" fmla="val -12842"/>
          </a:avLst>
        </a:prstGeom>
        <a:solidFill>
          <a:srgbClr val="FFFFCC"/>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r>
            <a:rPr kumimoji="1" lang="ja-JP" altLang="en-US" sz="900">
              <a:latin typeface="BIZ UDPゴシック" panose="020B0400000000000000" pitchFamily="50" charset="-128"/>
              <a:ea typeface="BIZ UDPゴシック" panose="020B0400000000000000" pitchFamily="50" charset="-128"/>
            </a:rPr>
            <a:t>特記事項①に記載する場合、冒頭に［○－</a:t>
          </a:r>
          <a:r>
            <a:rPr kumimoji="1" lang="en-US" altLang="ja-JP" sz="900">
              <a:latin typeface="BIZ UDPゴシック" panose="020B0400000000000000" pitchFamily="50" charset="-128"/>
              <a:ea typeface="BIZ UDPゴシック" panose="020B0400000000000000" pitchFamily="50" charset="-128"/>
            </a:rPr>
            <a:t>○</a:t>
          </a:r>
          <a:r>
            <a:rPr kumimoji="1" lang="ja-JP" altLang="en-US" sz="900">
              <a:latin typeface="BIZ UDPゴシック" panose="020B0400000000000000" pitchFamily="50" charset="-128"/>
              <a:ea typeface="BIZ UDPゴシック" panose="020B0400000000000000" pitchFamily="50" charset="-128"/>
            </a:rPr>
            <a:t>－</a:t>
          </a:r>
          <a:r>
            <a:rPr kumimoji="1" lang="en-US" altLang="ja-JP" sz="900">
              <a:latin typeface="BIZ UDPゴシック" panose="020B0400000000000000" pitchFamily="50" charset="-128"/>
              <a:ea typeface="BIZ UDPゴシック" panose="020B0400000000000000" pitchFamily="50" charset="-128"/>
            </a:rPr>
            <a:t>○</a:t>
          </a:r>
          <a:r>
            <a:rPr kumimoji="1" lang="ja-JP" altLang="en-US" sz="900">
              <a:latin typeface="BIZ UDPゴシック" panose="020B0400000000000000" pitchFamily="50" charset="-128"/>
              <a:ea typeface="BIZ UDPゴシック" panose="020B0400000000000000" pitchFamily="50" charset="-128"/>
            </a:rPr>
            <a:t>］の形で分析項目を示してください。</a:t>
          </a:r>
        </a:p>
        <a:p>
          <a:pPr algn="l"/>
          <a:r>
            <a:rPr kumimoji="1" lang="ja-JP" altLang="en-US" sz="900">
              <a:latin typeface="BIZ UDPゴシック" panose="020B0400000000000000" pitchFamily="50" charset="-128"/>
              <a:ea typeface="BIZ UDPゴシック" panose="020B0400000000000000" pitchFamily="50" charset="-128"/>
            </a:rPr>
            <a:t>複数の分析項目について記載する場合、行の挿入を行ってください。</a:t>
          </a:r>
        </a:p>
      </xdr:txBody>
    </xdr:sp>
    <xdr:clientData/>
  </xdr:twoCellAnchor>
  <xdr:twoCellAnchor>
    <xdr:from>
      <xdr:col>4</xdr:col>
      <xdr:colOff>0</xdr:colOff>
      <xdr:row>20</xdr:row>
      <xdr:rowOff>95251</xdr:rowOff>
    </xdr:from>
    <xdr:to>
      <xdr:col>7</xdr:col>
      <xdr:colOff>400050</xdr:colOff>
      <xdr:row>21</xdr:row>
      <xdr:rowOff>171450</xdr:rowOff>
    </xdr:to>
    <xdr:sp macro="" textlink="">
      <xdr:nvSpPr>
        <xdr:cNvPr id="7" name="吹き出し: 線 6">
          <a:extLst>
            <a:ext uri="{FF2B5EF4-FFF2-40B4-BE49-F238E27FC236}">
              <a16:creationId xmlns:a16="http://schemas.microsoft.com/office/drawing/2014/main" id="{D2018492-753A-4D23-93F3-E46EB28AE66D}"/>
            </a:ext>
          </a:extLst>
        </xdr:cNvPr>
        <xdr:cNvSpPr/>
      </xdr:nvSpPr>
      <xdr:spPr bwMode="auto">
        <a:xfrm>
          <a:off x="10772775" y="4819651"/>
          <a:ext cx="4200525" cy="304799"/>
        </a:xfrm>
        <a:prstGeom prst="borderCallout1">
          <a:avLst>
            <a:gd name="adj1" fmla="val 57007"/>
            <a:gd name="adj2" fmla="val -363"/>
            <a:gd name="adj3" fmla="val 76045"/>
            <a:gd name="adj4" fmla="val -152862"/>
          </a:avLst>
        </a:prstGeom>
        <a:solidFill>
          <a:srgbClr val="FFFFCC"/>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r>
            <a:rPr kumimoji="1" lang="ja-JP" altLang="en-US" sz="900">
              <a:latin typeface="BIZ UDPゴシック" panose="020B0400000000000000" pitchFamily="50" charset="-128"/>
              <a:ea typeface="BIZ UDPゴシック" panose="020B0400000000000000" pitchFamily="50" charset="-128"/>
            </a:rPr>
            <a:t>分析項目全体が該当しない場合、</a:t>
          </a:r>
          <a:r>
            <a:rPr kumimoji="1" lang="en-US" altLang="ja-JP" sz="900">
              <a:latin typeface="BIZ UDPゴシック" panose="020B0400000000000000" pitchFamily="50" charset="-128"/>
              <a:ea typeface="BIZ UDPゴシック" panose="020B0400000000000000" pitchFamily="50" charset="-128"/>
            </a:rPr>
            <a:t>A</a:t>
          </a:r>
          <a:r>
            <a:rPr kumimoji="1" lang="ja-JP" altLang="en-US" sz="900">
              <a:latin typeface="BIZ UDPゴシック" panose="020B0400000000000000" pitchFamily="50" charset="-128"/>
              <a:ea typeface="BIZ UDPゴシック" panose="020B0400000000000000" pitchFamily="50" charset="-128"/>
            </a:rPr>
            <a:t>列のセルの色も「グレー」にしてください。</a:t>
          </a:r>
        </a:p>
      </xdr:txBody>
    </xdr:sp>
    <xdr:clientData/>
  </xdr:twoCellAnchor>
  <xdr:twoCellAnchor>
    <xdr:from>
      <xdr:col>4</xdr:col>
      <xdr:colOff>38101</xdr:colOff>
      <xdr:row>15</xdr:row>
      <xdr:rowOff>38101</xdr:rowOff>
    </xdr:from>
    <xdr:to>
      <xdr:col>5</xdr:col>
      <xdr:colOff>809626</xdr:colOff>
      <xdr:row>16</xdr:row>
      <xdr:rowOff>85725</xdr:rowOff>
    </xdr:to>
    <xdr:sp macro="" textlink="">
      <xdr:nvSpPr>
        <xdr:cNvPr id="9" name="吹き出し: 線 8">
          <a:extLst>
            <a:ext uri="{FF2B5EF4-FFF2-40B4-BE49-F238E27FC236}">
              <a16:creationId xmlns:a16="http://schemas.microsoft.com/office/drawing/2014/main" id="{169FDB94-6FEC-4E1D-AFC7-C22AB144DB9B}"/>
            </a:ext>
          </a:extLst>
        </xdr:cNvPr>
        <xdr:cNvSpPr/>
      </xdr:nvSpPr>
      <xdr:spPr bwMode="auto">
        <a:xfrm>
          <a:off x="10810876" y="3571876"/>
          <a:ext cx="2552700" cy="276224"/>
        </a:xfrm>
        <a:prstGeom prst="borderCallout1">
          <a:avLst>
            <a:gd name="adj1" fmla="val 46750"/>
            <a:gd name="adj2" fmla="val -710"/>
            <a:gd name="adj3" fmla="val -32930"/>
            <a:gd name="adj4" fmla="val -2523"/>
          </a:avLst>
        </a:prstGeom>
        <a:solidFill>
          <a:srgbClr val="FFFFCC"/>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r>
            <a:rPr kumimoji="1" lang="ja-JP" altLang="en-US" sz="900">
              <a:latin typeface="BIZ UDPゴシック" panose="020B0400000000000000" pitchFamily="50" charset="-128"/>
              <a:ea typeface="BIZ UDPゴシック" panose="020B0400000000000000" pitchFamily="50" charset="-128"/>
            </a:rPr>
            <a:t>一度記載した資料は、「再掲」と表示されます。</a:t>
          </a:r>
        </a:p>
      </xdr:txBody>
    </xdr:sp>
    <xdr:clientData/>
  </xdr:twoCellAnchor>
  <xdr:twoCellAnchor>
    <xdr:from>
      <xdr:col>4</xdr:col>
      <xdr:colOff>19050</xdr:colOff>
      <xdr:row>12</xdr:row>
      <xdr:rowOff>123826</xdr:rowOff>
    </xdr:from>
    <xdr:to>
      <xdr:col>6</xdr:col>
      <xdr:colOff>561975</xdr:colOff>
      <xdr:row>14</xdr:row>
      <xdr:rowOff>83</xdr:rowOff>
    </xdr:to>
    <xdr:sp macro="" textlink="">
      <xdr:nvSpPr>
        <xdr:cNvPr id="10" name="吹き出し: 線 9">
          <a:extLst>
            <a:ext uri="{FF2B5EF4-FFF2-40B4-BE49-F238E27FC236}">
              <a16:creationId xmlns:a16="http://schemas.microsoft.com/office/drawing/2014/main" id="{84B387C5-1472-4325-9F89-B83409A2DAD6}"/>
            </a:ext>
          </a:extLst>
        </xdr:cNvPr>
        <xdr:cNvSpPr/>
      </xdr:nvSpPr>
      <xdr:spPr bwMode="auto">
        <a:xfrm>
          <a:off x="10786441" y="2708000"/>
          <a:ext cx="3425273" cy="207561"/>
        </a:xfrm>
        <a:prstGeom prst="borderCallout1">
          <a:avLst>
            <a:gd name="adj1" fmla="val 46750"/>
            <a:gd name="adj2" fmla="val -710"/>
            <a:gd name="adj3" fmla="val 2784"/>
            <a:gd name="adj4" fmla="val -32622"/>
          </a:avLst>
        </a:prstGeom>
        <a:solidFill>
          <a:srgbClr val="FFFFCC"/>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r>
            <a:rPr kumimoji="1" lang="ja-JP" altLang="en-US" sz="900">
              <a:latin typeface="BIZ UDPゴシック" panose="020B0400000000000000" pitchFamily="50" charset="-128"/>
              <a:ea typeface="BIZ UDPゴシック" panose="020B0400000000000000" pitchFamily="50" charset="-128"/>
            </a:rPr>
            <a:t>根拠資料の該当がない場合、セル色を「グレー」にして</a:t>
          </a:r>
          <a:r>
            <a:rPr kumimoji="1" lang="ja-JP" altLang="en-US" sz="900">
              <a:latin typeface="BIZ UDPゴシック" panose="020B0400000000000000" pitchFamily="50" charset="-128"/>
              <a:ea typeface="BIZ UDPゴシック" panose="020B0400000000000000" pitchFamily="50" charset="-128"/>
              <a:cs typeface="+mn-cs"/>
            </a:rPr>
            <a:t>ください</a:t>
          </a:r>
          <a:r>
            <a:rPr kumimoji="1" lang="ja-JP" altLang="en-US" sz="900">
              <a:latin typeface="BIZ UDPゴシック" panose="020B0400000000000000" pitchFamily="50" charset="-128"/>
              <a:ea typeface="BIZ UDPゴシック" panose="020B0400000000000000" pitchFamily="50" charset="-128"/>
            </a:rPr>
            <a:t>。</a:t>
          </a:r>
        </a:p>
      </xdr:txBody>
    </xdr:sp>
    <xdr:clientData/>
  </xdr:twoCellAnchor>
  <xdr:twoCellAnchor>
    <xdr:from>
      <xdr:col>6</xdr:col>
      <xdr:colOff>28574</xdr:colOff>
      <xdr:row>0</xdr:row>
      <xdr:rowOff>0</xdr:rowOff>
    </xdr:from>
    <xdr:to>
      <xdr:col>8</xdr:col>
      <xdr:colOff>809625</xdr:colOff>
      <xdr:row>2</xdr:row>
      <xdr:rowOff>209550</xdr:rowOff>
    </xdr:to>
    <xdr:sp macro="" textlink="">
      <xdr:nvSpPr>
        <xdr:cNvPr id="11" name="吹き出し: 線 10">
          <a:extLst>
            <a:ext uri="{FF2B5EF4-FFF2-40B4-BE49-F238E27FC236}">
              <a16:creationId xmlns:a16="http://schemas.microsoft.com/office/drawing/2014/main" id="{640ACA0A-EB1E-4FE3-9E92-F28EC6B0BF25}"/>
            </a:ext>
            <a:ext uri="{147F2762-F138-4A5C-976F-8EAC2B608ADB}">
              <a16:predDERef xmlns:a16="http://schemas.microsoft.com/office/drawing/2014/main" pred="{84B387C5-1472-4325-9F89-B83409A2DAD6}"/>
            </a:ext>
          </a:extLst>
        </xdr:cNvPr>
        <xdr:cNvSpPr/>
      </xdr:nvSpPr>
      <xdr:spPr bwMode="auto">
        <a:xfrm>
          <a:off x="13677899" y="0"/>
          <a:ext cx="2571751" cy="561975"/>
        </a:xfrm>
        <a:prstGeom prst="borderCallout1">
          <a:avLst>
            <a:gd name="adj1" fmla="val 46750"/>
            <a:gd name="adj2" fmla="val -710"/>
            <a:gd name="adj3" fmla="val 26262"/>
            <a:gd name="adj4" fmla="val -133223"/>
          </a:avLst>
        </a:prstGeom>
        <a:solidFill>
          <a:srgbClr val="FFFFCC"/>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r>
            <a:rPr kumimoji="1" lang="ja-JP" altLang="en-US" sz="900">
              <a:latin typeface="BIZ UDPゴシック" panose="020B0400000000000000" pitchFamily="50" charset="-128"/>
              <a:ea typeface="BIZ UDPゴシック" panose="020B0400000000000000" pitchFamily="50" charset="-128"/>
            </a:rPr>
            <a:t>印刷の範囲は赤枠内です。</a:t>
          </a:r>
          <a:endParaRPr kumimoji="1" lang="en-US" altLang="ja-JP" sz="900">
            <a:latin typeface="BIZ UDPゴシック" panose="020B0400000000000000" pitchFamily="50" charset="-128"/>
            <a:ea typeface="BIZ UDPゴシック" panose="020B0400000000000000" pitchFamily="50" charset="-128"/>
          </a:endParaRPr>
        </a:p>
        <a:p>
          <a:pPr algn="l"/>
          <a:r>
            <a:rPr kumimoji="1" lang="en-US" altLang="ja-JP" sz="900">
              <a:latin typeface="BIZ UDPゴシック" panose="020B0400000000000000" pitchFamily="50" charset="-128"/>
              <a:ea typeface="BIZ UDPゴシック" panose="020B0400000000000000" pitchFamily="50" charset="-128"/>
            </a:rPr>
            <a:t>※</a:t>
          </a:r>
          <a:r>
            <a:rPr kumimoji="1" lang="ja-JP" altLang="en-US" sz="900">
              <a:latin typeface="BIZ UDPゴシック" panose="020B0400000000000000" pitchFamily="50" charset="-128"/>
              <a:ea typeface="BIZ UDPゴシック" panose="020B0400000000000000" pitchFamily="50" charset="-128"/>
            </a:rPr>
            <a:t>実際の領域ごとのシートには赤枠はありません。</a:t>
          </a:r>
        </a:p>
      </xdr:txBody>
    </xdr:sp>
    <xdr:clientData/>
  </xdr:twoCellAnchor>
  <xdr:twoCellAnchor>
    <xdr:from>
      <xdr:col>4</xdr:col>
      <xdr:colOff>19049</xdr:colOff>
      <xdr:row>4</xdr:row>
      <xdr:rowOff>114301</xdr:rowOff>
    </xdr:from>
    <xdr:to>
      <xdr:col>6</xdr:col>
      <xdr:colOff>733425</xdr:colOff>
      <xdr:row>5</xdr:row>
      <xdr:rowOff>200026</xdr:rowOff>
    </xdr:to>
    <xdr:sp macro="" textlink="">
      <xdr:nvSpPr>
        <xdr:cNvPr id="12" name="吹き出し: 線 11">
          <a:extLst>
            <a:ext uri="{FF2B5EF4-FFF2-40B4-BE49-F238E27FC236}">
              <a16:creationId xmlns:a16="http://schemas.microsoft.com/office/drawing/2014/main" id="{E8D01AF1-8B2D-47E7-8DC5-5E1F85A20A1A}"/>
            </a:ext>
            <a:ext uri="{147F2762-F138-4A5C-976F-8EAC2B608ADB}">
              <a16:predDERef xmlns:a16="http://schemas.microsoft.com/office/drawing/2014/main" pred="{84B387C5-1472-4325-9F89-B83409A2DAD6}"/>
            </a:ext>
          </a:extLst>
        </xdr:cNvPr>
        <xdr:cNvSpPr/>
      </xdr:nvSpPr>
      <xdr:spPr bwMode="auto">
        <a:xfrm>
          <a:off x="10786440" y="934279"/>
          <a:ext cx="3588442" cy="325921"/>
        </a:xfrm>
        <a:prstGeom prst="borderCallout1">
          <a:avLst>
            <a:gd name="adj1" fmla="val 46750"/>
            <a:gd name="adj2" fmla="val -710"/>
            <a:gd name="adj3" fmla="val 3431"/>
            <a:gd name="adj4" fmla="val -126425"/>
          </a:avLst>
        </a:prstGeom>
        <a:solidFill>
          <a:srgbClr val="FFFFCC"/>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r>
            <a:rPr kumimoji="1" lang="ja-JP" altLang="en-US" sz="900">
              <a:latin typeface="BIZ UDPゴシック" panose="020B0400000000000000" pitchFamily="50" charset="-128"/>
              <a:ea typeface="BIZ UDPゴシック" panose="020B0400000000000000" pitchFamily="50" charset="-128"/>
            </a:rPr>
            <a:t>（領域６のみ）印刷範囲外の黄枠を入力すると自動表示されます。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4600575</xdr:colOff>
      <xdr:row>3</xdr:row>
      <xdr:rowOff>19050</xdr:rowOff>
    </xdr:from>
    <xdr:to>
      <xdr:col>2</xdr:col>
      <xdr:colOff>457200</xdr:colOff>
      <xdr:row>3</xdr:row>
      <xdr:rowOff>219074</xdr:rowOff>
    </xdr:to>
    <xdr:sp macro="" textlink="">
      <xdr:nvSpPr>
        <xdr:cNvPr id="5" name="正方形/長方形 4">
          <a:extLst>
            <a:ext uri="{FF2B5EF4-FFF2-40B4-BE49-F238E27FC236}">
              <a16:creationId xmlns:a16="http://schemas.microsoft.com/office/drawing/2014/main" id="{00000000-0008-0000-0500-000005000000}"/>
            </a:ext>
          </a:extLst>
        </xdr:cNvPr>
        <xdr:cNvSpPr/>
      </xdr:nvSpPr>
      <xdr:spPr bwMode="auto">
        <a:xfrm>
          <a:off x="9124950" y="1076325"/>
          <a:ext cx="714375" cy="200024"/>
        </a:xfrm>
        <a:prstGeom prst="rect">
          <a:avLst/>
        </a:prstGeom>
        <a:solidFill>
          <a:schemeClr val="bg1">
            <a:lumMod val="65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4600575</xdr:colOff>
      <xdr:row>3</xdr:row>
      <xdr:rowOff>19050</xdr:rowOff>
    </xdr:from>
    <xdr:to>
      <xdr:col>2</xdr:col>
      <xdr:colOff>457200</xdr:colOff>
      <xdr:row>3</xdr:row>
      <xdr:rowOff>219074</xdr:rowOff>
    </xdr:to>
    <xdr:sp macro="" textlink="">
      <xdr:nvSpPr>
        <xdr:cNvPr id="5" name="正方形/長方形 4">
          <a:extLst>
            <a:ext uri="{FF2B5EF4-FFF2-40B4-BE49-F238E27FC236}">
              <a16:creationId xmlns:a16="http://schemas.microsoft.com/office/drawing/2014/main" id="{00000000-0008-0000-0600-000005000000}"/>
            </a:ext>
          </a:extLst>
        </xdr:cNvPr>
        <xdr:cNvSpPr/>
      </xdr:nvSpPr>
      <xdr:spPr bwMode="auto">
        <a:xfrm>
          <a:off x="9124950" y="1076325"/>
          <a:ext cx="714375" cy="200024"/>
        </a:xfrm>
        <a:prstGeom prst="rect">
          <a:avLst/>
        </a:prstGeom>
        <a:solidFill>
          <a:schemeClr val="bg1">
            <a:lumMod val="65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4600575</xdr:colOff>
      <xdr:row>3</xdr:row>
      <xdr:rowOff>19050</xdr:rowOff>
    </xdr:from>
    <xdr:to>
      <xdr:col>2</xdr:col>
      <xdr:colOff>457200</xdr:colOff>
      <xdr:row>3</xdr:row>
      <xdr:rowOff>219074</xdr:rowOff>
    </xdr:to>
    <xdr:sp macro="" textlink="">
      <xdr:nvSpPr>
        <xdr:cNvPr id="5" name="正方形/長方形 4">
          <a:extLst>
            <a:ext uri="{FF2B5EF4-FFF2-40B4-BE49-F238E27FC236}">
              <a16:creationId xmlns:a16="http://schemas.microsoft.com/office/drawing/2014/main" id="{00000000-0008-0000-0700-000005000000}"/>
            </a:ext>
          </a:extLst>
        </xdr:cNvPr>
        <xdr:cNvSpPr/>
      </xdr:nvSpPr>
      <xdr:spPr bwMode="auto">
        <a:xfrm>
          <a:off x="9124950" y="1076325"/>
          <a:ext cx="714375" cy="200024"/>
        </a:xfrm>
        <a:prstGeom prst="rect">
          <a:avLst/>
        </a:prstGeom>
        <a:solidFill>
          <a:schemeClr val="bg1">
            <a:lumMod val="65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editAs="oneCell">
    <xdr:from>
      <xdr:col>6</xdr:col>
      <xdr:colOff>485775</xdr:colOff>
      <xdr:row>6</xdr:row>
      <xdr:rowOff>161925</xdr:rowOff>
    </xdr:from>
    <xdr:to>
      <xdr:col>13</xdr:col>
      <xdr:colOff>142875</xdr:colOff>
      <xdr:row>13</xdr:row>
      <xdr:rowOff>161925</xdr:rowOff>
    </xdr:to>
    <xdr:sp macro="" textlink="">
      <xdr:nvSpPr>
        <xdr:cNvPr id="6" name="テキスト ボックス 5">
          <a:extLst>
            <a:ext uri="{FF2B5EF4-FFF2-40B4-BE49-F238E27FC236}">
              <a16:creationId xmlns:a16="http://schemas.microsoft.com/office/drawing/2014/main" id="{00000000-0008-0000-0700-000006000000}"/>
            </a:ext>
          </a:extLst>
        </xdr:cNvPr>
        <xdr:cNvSpPr txBox="1"/>
      </xdr:nvSpPr>
      <xdr:spPr>
        <a:xfrm>
          <a:off x="14087475" y="1590675"/>
          <a:ext cx="3524250" cy="1219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財務諸表等にかかる根拠資料については、主務大臣等承認後に提出してください。ただし、該当する資料名は自己評価書に記載してください。</a:t>
          </a:r>
          <a:endParaRPr kumimoji="1" lang="en-US" altLang="ja-JP" sz="1000"/>
        </a:p>
        <a:p>
          <a:r>
            <a:rPr kumimoji="1" lang="ja-JP" altLang="en-US" sz="1000"/>
            <a:t>＊「（承認後提出）」等のただし書きは記載しないようにしてください。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4600575</xdr:colOff>
      <xdr:row>3</xdr:row>
      <xdr:rowOff>19050</xdr:rowOff>
    </xdr:from>
    <xdr:to>
      <xdr:col>2</xdr:col>
      <xdr:colOff>457200</xdr:colOff>
      <xdr:row>3</xdr:row>
      <xdr:rowOff>219074</xdr:rowOff>
    </xdr:to>
    <xdr:sp macro="" textlink="">
      <xdr:nvSpPr>
        <xdr:cNvPr id="5" name="正方形/長方形 4">
          <a:extLst>
            <a:ext uri="{FF2B5EF4-FFF2-40B4-BE49-F238E27FC236}">
              <a16:creationId xmlns:a16="http://schemas.microsoft.com/office/drawing/2014/main" id="{00000000-0008-0000-0800-000005000000}"/>
            </a:ext>
          </a:extLst>
        </xdr:cNvPr>
        <xdr:cNvSpPr/>
      </xdr:nvSpPr>
      <xdr:spPr bwMode="auto">
        <a:xfrm>
          <a:off x="9124950" y="1076325"/>
          <a:ext cx="714375" cy="200024"/>
        </a:xfrm>
        <a:prstGeom prst="rect">
          <a:avLst/>
        </a:prstGeom>
        <a:solidFill>
          <a:schemeClr val="bg1">
            <a:lumMod val="65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4600575</xdr:colOff>
      <xdr:row>3</xdr:row>
      <xdr:rowOff>19050</xdr:rowOff>
    </xdr:from>
    <xdr:to>
      <xdr:col>2</xdr:col>
      <xdr:colOff>457200</xdr:colOff>
      <xdr:row>3</xdr:row>
      <xdr:rowOff>219074</xdr:rowOff>
    </xdr:to>
    <xdr:sp macro="" textlink="">
      <xdr:nvSpPr>
        <xdr:cNvPr id="5" name="正方形/長方形 4">
          <a:extLst>
            <a:ext uri="{FF2B5EF4-FFF2-40B4-BE49-F238E27FC236}">
              <a16:creationId xmlns:a16="http://schemas.microsoft.com/office/drawing/2014/main" id="{00000000-0008-0000-0900-000005000000}"/>
            </a:ext>
          </a:extLst>
        </xdr:cNvPr>
        <xdr:cNvSpPr/>
      </xdr:nvSpPr>
      <xdr:spPr bwMode="auto">
        <a:xfrm>
          <a:off x="9124950" y="1076325"/>
          <a:ext cx="714375" cy="200024"/>
        </a:xfrm>
        <a:prstGeom prst="rect">
          <a:avLst/>
        </a:prstGeom>
        <a:solidFill>
          <a:schemeClr val="bg1">
            <a:lumMod val="65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4600575</xdr:colOff>
      <xdr:row>5</xdr:row>
      <xdr:rowOff>19050</xdr:rowOff>
    </xdr:from>
    <xdr:to>
      <xdr:col>2</xdr:col>
      <xdr:colOff>457200</xdr:colOff>
      <xdr:row>5</xdr:row>
      <xdr:rowOff>219074</xdr:rowOff>
    </xdr:to>
    <xdr:sp macro="" textlink="">
      <xdr:nvSpPr>
        <xdr:cNvPr id="5" name="正方形/長方形 4">
          <a:extLst>
            <a:ext uri="{FF2B5EF4-FFF2-40B4-BE49-F238E27FC236}">
              <a16:creationId xmlns:a16="http://schemas.microsoft.com/office/drawing/2014/main" id="{00000000-0008-0000-0B00-000005000000}"/>
            </a:ext>
          </a:extLst>
        </xdr:cNvPr>
        <xdr:cNvSpPr/>
      </xdr:nvSpPr>
      <xdr:spPr bwMode="auto">
        <a:xfrm>
          <a:off x="9124950" y="1076325"/>
          <a:ext cx="714375" cy="200024"/>
        </a:xfrm>
        <a:prstGeom prst="rect">
          <a:avLst/>
        </a:prstGeom>
        <a:solidFill>
          <a:schemeClr val="bg1">
            <a:lumMod val="65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editAs="absolute">
    <xdr:from>
      <xdr:col>6</xdr:col>
      <xdr:colOff>645448</xdr:colOff>
      <xdr:row>7</xdr:row>
      <xdr:rowOff>104200</xdr:rowOff>
    </xdr:from>
    <xdr:to>
      <xdr:col>12</xdr:col>
      <xdr:colOff>591256</xdr:colOff>
      <xdr:row>14</xdr:row>
      <xdr:rowOff>59110</xdr:rowOff>
    </xdr:to>
    <xdr:sp macro="" textlink="">
      <xdr:nvSpPr>
        <xdr:cNvPr id="6" name="テキスト ボックス 5">
          <a:extLst>
            <a:ext uri="{FF2B5EF4-FFF2-40B4-BE49-F238E27FC236}">
              <a16:creationId xmlns:a16="http://schemas.microsoft.com/office/drawing/2014/main" id="{00000000-0008-0000-0B00-000006000000}"/>
            </a:ext>
          </a:extLst>
        </xdr:cNvPr>
        <xdr:cNvSpPr txBox="1"/>
      </xdr:nvSpPr>
      <xdr:spPr>
        <a:xfrm>
          <a:off x="15466068" y="1578614"/>
          <a:ext cx="4231217" cy="1221175"/>
        </a:xfrm>
        <a:prstGeom prst="rect">
          <a:avLst/>
        </a:prstGeom>
        <a:ln>
          <a:solidFill>
            <a:srgbClr val="C0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ja-JP" altLang="en-US" sz="1600">
              <a:solidFill>
                <a:srgbClr val="C00000"/>
              </a:solidFill>
              <a:latin typeface="BIZ UDPゴシック" panose="020B0400000000000000" pitchFamily="50" charset="-128"/>
              <a:ea typeface="BIZ UDPゴシック" panose="020B0400000000000000" pitchFamily="50" charset="-128"/>
            </a:rPr>
            <a:t>教育課程全体が第三者評価結果を活用しない又は一部活用する場合の様式</a:t>
          </a:r>
          <a:endParaRPr kumimoji="1" lang="en-US" altLang="ja-JP" sz="1600">
            <a:solidFill>
              <a:srgbClr val="C00000"/>
            </a:solidFill>
            <a:latin typeface="BIZ UDPゴシック" panose="020B0400000000000000" pitchFamily="50" charset="-128"/>
            <a:ea typeface="BIZ UDPゴシック" panose="020B0400000000000000" pitchFamily="50" charset="-128"/>
          </a:endParaRPr>
        </a:p>
        <a:p>
          <a:r>
            <a:rPr kumimoji="1" lang="ja-JP" altLang="en-US" sz="1600">
              <a:solidFill>
                <a:srgbClr val="C00000"/>
              </a:solidFill>
              <a:latin typeface="BIZ UDPゴシック" panose="020B0400000000000000" pitchFamily="50" charset="-128"/>
              <a:ea typeface="BIZ UDPゴシック" panose="020B0400000000000000" pitchFamily="50" charset="-128"/>
            </a:rPr>
            <a:t>＊シート名は、領域</a:t>
          </a:r>
          <a:r>
            <a:rPr kumimoji="1" lang="en-US" altLang="ja-JP" sz="1600">
              <a:solidFill>
                <a:srgbClr val="C00000"/>
              </a:solidFill>
              <a:latin typeface="BIZ UDPゴシック" panose="020B0400000000000000" pitchFamily="50" charset="-128"/>
              <a:ea typeface="BIZ UDPゴシック" panose="020B0400000000000000" pitchFamily="50" charset="-128"/>
            </a:rPr>
            <a:t>6(</a:t>
          </a:r>
          <a:r>
            <a:rPr kumimoji="1" lang="ja-JP" altLang="en-US" sz="1600">
              <a:solidFill>
                <a:srgbClr val="C00000"/>
              </a:solidFill>
              <a:latin typeface="BIZ UDPゴシック" panose="020B0400000000000000" pitchFamily="50" charset="-128"/>
              <a:ea typeface="BIZ UDPゴシック" panose="020B0400000000000000" pitchFamily="50" charset="-128"/>
            </a:rPr>
            <a:t>組織番号</a:t>
          </a:r>
          <a:r>
            <a:rPr kumimoji="1" lang="en-US" altLang="ja-JP" sz="1600">
              <a:solidFill>
                <a:srgbClr val="C00000"/>
              </a:solidFill>
              <a:latin typeface="BIZ UDPゴシック" panose="020B0400000000000000" pitchFamily="50" charset="-128"/>
              <a:ea typeface="BIZ UDPゴシック" panose="020B0400000000000000" pitchFamily="50" charset="-128"/>
            </a:rPr>
            <a:t>)</a:t>
          </a:r>
          <a:r>
            <a:rPr kumimoji="1" lang="ja-JP" altLang="en-US" sz="1600">
              <a:solidFill>
                <a:srgbClr val="C00000"/>
              </a:solidFill>
              <a:latin typeface="BIZ UDPゴシック" panose="020B0400000000000000" pitchFamily="50" charset="-128"/>
              <a:ea typeface="BIZ UDPゴシック" panose="020B0400000000000000" pitchFamily="50" charset="-128"/>
            </a:rPr>
            <a:t>として、コピーしてください。</a:t>
          </a:r>
          <a:r>
            <a:rPr kumimoji="1" lang="ja-JP" altLang="en-US" sz="1200">
              <a:solidFill>
                <a:srgbClr val="C00000"/>
              </a:solidFill>
              <a:latin typeface="BIZ UDPゴシック" panose="020B0400000000000000" pitchFamily="50" charset="-128"/>
              <a:ea typeface="BIZ UDPゴシック" panose="020B0400000000000000" pitchFamily="50" charset="-128"/>
            </a:rPr>
            <a:t>　　　</a:t>
          </a:r>
          <a:r>
            <a:rPr kumimoji="1" lang="ja-JP" altLang="en-US" sz="1200">
              <a:solidFill>
                <a:srgbClr val="C00000"/>
              </a:solidFill>
              <a:latin typeface="BIZ UDPゴシック" panose="020B0400000000000000" pitchFamily="50" charset="-128"/>
              <a:ea typeface="BIZ UDPゴシック" panose="020B0400000000000000" pitchFamily="50" charset="-128"/>
              <a:cs typeface="+mn-cs"/>
            </a:rPr>
            <a:t>↑</a:t>
          </a:r>
          <a:r>
            <a:rPr kumimoji="1" lang="ja-JP" altLang="ja-JP" sz="1200">
              <a:solidFill>
                <a:srgbClr val="C00000"/>
              </a:solidFill>
              <a:latin typeface="BIZ UDPゴシック" panose="020B0400000000000000" pitchFamily="50" charset="-128"/>
              <a:ea typeface="BIZ UDPゴシック" panose="020B0400000000000000" pitchFamily="50" charset="-128"/>
              <a:cs typeface="+mn-cs"/>
            </a:rPr>
            <a:t>組織番号は</a:t>
          </a:r>
          <a:r>
            <a:rPr kumimoji="1" lang="ja-JP" altLang="en-US" sz="1200">
              <a:solidFill>
                <a:srgbClr val="C00000"/>
              </a:solidFill>
              <a:latin typeface="BIZ UDPゴシック" panose="020B0400000000000000" pitchFamily="50" charset="-128"/>
              <a:ea typeface="BIZ UDPゴシック" panose="020B0400000000000000" pitchFamily="50" charset="-128"/>
              <a:cs typeface="+mn-cs"/>
            </a:rPr>
            <a:t>す</a:t>
          </a:r>
          <a:r>
            <a:rPr kumimoji="1" lang="ja-JP" altLang="en-US" sz="1200">
              <a:solidFill>
                <a:srgbClr val="C00000"/>
              </a:solidFill>
              <a:latin typeface="BIZ UDPゴシック" panose="020B0400000000000000" pitchFamily="50" charset="-128"/>
              <a:ea typeface="BIZ UDPゴシック" panose="020B0400000000000000" pitchFamily="50" charset="-128"/>
            </a:rPr>
            <a:t>べて半角</a:t>
          </a:r>
          <a:endParaRPr kumimoji="1" lang="en-US" altLang="ja-JP" sz="2400">
            <a:solidFill>
              <a:srgbClr val="C00000"/>
            </a:solidFill>
            <a:latin typeface="BIZ UDPゴシック" panose="020B0400000000000000" pitchFamily="50" charset="-128"/>
            <a:ea typeface="BIZ UDPゴシック" panose="020B0400000000000000" pitchFamily="50" charset="-128"/>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4600575</xdr:colOff>
      <xdr:row>5</xdr:row>
      <xdr:rowOff>19050</xdr:rowOff>
    </xdr:from>
    <xdr:to>
      <xdr:col>2</xdr:col>
      <xdr:colOff>457200</xdr:colOff>
      <xdr:row>5</xdr:row>
      <xdr:rowOff>219074</xdr:rowOff>
    </xdr:to>
    <xdr:sp macro="" textlink="">
      <xdr:nvSpPr>
        <xdr:cNvPr id="7" name="正方形/長方形 6">
          <a:extLst>
            <a:ext uri="{FF2B5EF4-FFF2-40B4-BE49-F238E27FC236}">
              <a16:creationId xmlns:a16="http://schemas.microsoft.com/office/drawing/2014/main" id="{00000000-0008-0000-0C00-000007000000}"/>
            </a:ext>
          </a:extLst>
        </xdr:cNvPr>
        <xdr:cNvSpPr/>
      </xdr:nvSpPr>
      <xdr:spPr bwMode="auto">
        <a:xfrm>
          <a:off x="9124950" y="1076325"/>
          <a:ext cx="714375" cy="200024"/>
        </a:xfrm>
        <a:prstGeom prst="rect">
          <a:avLst/>
        </a:prstGeom>
        <a:solidFill>
          <a:schemeClr val="bg1">
            <a:lumMod val="65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editAs="absolute">
    <xdr:from>
      <xdr:col>6</xdr:col>
      <xdr:colOff>244007</xdr:colOff>
      <xdr:row>9</xdr:row>
      <xdr:rowOff>89929</xdr:rowOff>
    </xdr:from>
    <xdr:to>
      <xdr:col>11</xdr:col>
      <xdr:colOff>50605</xdr:colOff>
      <xdr:row>16</xdr:row>
      <xdr:rowOff>91109</xdr:rowOff>
    </xdr:to>
    <xdr:sp macro="" textlink="">
      <xdr:nvSpPr>
        <xdr:cNvPr id="6" name="テキスト ボックス 5">
          <a:extLst>
            <a:ext uri="{FF2B5EF4-FFF2-40B4-BE49-F238E27FC236}">
              <a16:creationId xmlns:a16="http://schemas.microsoft.com/office/drawing/2014/main" id="{783A46EE-EBDB-41D9-A85E-1913E493C2F6}"/>
            </a:ext>
          </a:extLst>
        </xdr:cNvPr>
        <xdr:cNvSpPr txBox="1"/>
      </xdr:nvSpPr>
      <xdr:spPr>
        <a:xfrm>
          <a:off x="14554407" y="2012468"/>
          <a:ext cx="4718185" cy="1466228"/>
        </a:xfrm>
        <a:prstGeom prst="rect">
          <a:avLst/>
        </a:prstGeom>
        <a:ln>
          <a:solidFill>
            <a:srgbClr val="C0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rgbClr val="C00000"/>
              </a:solidFill>
              <a:effectLst/>
              <a:uLnTx/>
              <a:uFillTx/>
              <a:latin typeface="BIZ UDPゴシック" panose="020B0400000000000000" pitchFamily="50" charset="-128"/>
              <a:ea typeface="BIZ UDPゴシック" panose="020B0400000000000000" pitchFamily="50" charset="-128"/>
              <a:cs typeface="+mn-cs"/>
            </a:rPr>
            <a:t>教育課程全体が第三者評価結果を活用する場合の様式</a:t>
          </a:r>
          <a:endParaRPr kumimoji="1" lang="en-US" altLang="ja-JP" sz="1600" b="0" i="0" u="none" strike="noStrike" kern="0" cap="none" spc="0" normalizeH="0" baseline="0" noProof="0">
            <a:ln>
              <a:noFill/>
            </a:ln>
            <a:solidFill>
              <a:srgbClr val="C00000"/>
            </a:solidFill>
            <a:effectLst/>
            <a:uLnTx/>
            <a:uFillTx/>
            <a:latin typeface="BIZ UDPゴシック" panose="020B0400000000000000" pitchFamily="50" charset="-128"/>
            <a:ea typeface="BIZ UDPゴシック" panose="020B0400000000000000" pitchFamily="50" charset="-128"/>
            <a:cs typeface="+mn-cs"/>
          </a:endParaRPr>
        </a:p>
        <a:p>
          <a:endParaRPr kumimoji="1" lang="en-US" altLang="ja-JP" sz="1600">
            <a:solidFill>
              <a:srgbClr val="C00000"/>
            </a:solidFill>
            <a:latin typeface="BIZ UDPゴシック" panose="020B0400000000000000" pitchFamily="50" charset="-128"/>
            <a:ea typeface="BIZ UDPゴシック" panose="020B0400000000000000" pitchFamily="50" charset="-128"/>
          </a:endParaRPr>
        </a:p>
        <a:p>
          <a:r>
            <a:rPr kumimoji="1" lang="ja-JP" altLang="en-US" sz="1600">
              <a:solidFill>
                <a:srgbClr val="C00000"/>
              </a:solidFill>
              <a:latin typeface="BIZ UDPゴシック" panose="020B0400000000000000" pitchFamily="50" charset="-128"/>
              <a:ea typeface="BIZ UDPゴシック" panose="020B0400000000000000" pitchFamily="50" charset="-128"/>
            </a:rPr>
            <a:t>＊シート名は、領域</a:t>
          </a:r>
          <a:r>
            <a:rPr kumimoji="1" lang="en-US" altLang="ja-JP" sz="1600">
              <a:solidFill>
                <a:srgbClr val="C00000"/>
              </a:solidFill>
              <a:latin typeface="BIZ UDPゴシック" panose="020B0400000000000000" pitchFamily="50" charset="-128"/>
              <a:ea typeface="BIZ UDPゴシック" panose="020B0400000000000000" pitchFamily="50" charset="-128"/>
            </a:rPr>
            <a:t>6(</a:t>
          </a:r>
          <a:r>
            <a:rPr kumimoji="1" lang="ja-JP" altLang="en-US" sz="1600">
              <a:solidFill>
                <a:srgbClr val="C00000"/>
              </a:solidFill>
              <a:latin typeface="BIZ UDPゴシック" panose="020B0400000000000000" pitchFamily="50" charset="-128"/>
              <a:ea typeface="BIZ UDPゴシック" panose="020B0400000000000000" pitchFamily="50" charset="-128"/>
            </a:rPr>
            <a:t>組織番号</a:t>
          </a:r>
          <a:r>
            <a:rPr kumimoji="1" lang="en-US" altLang="ja-JP" sz="1600">
              <a:solidFill>
                <a:srgbClr val="C00000"/>
              </a:solidFill>
              <a:latin typeface="BIZ UDPゴシック" panose="020B0400000000000000" pitchFamily="50" charset="-128"/>
              <a:ea typeface="BIZ UDPゴシック" panose="020B0400000000000000" pitchFamily="50" charset="-128"/>
            </a:rPr>
            <a:t>)</a:t>
          </a:r>
          <a:r>
            <a:rPr kumimoji="1" lang="ja-JP" altLang="en-US" sz="1600">
              <a:solidFill>
                <a:srgbClr val="C00000"/>
              </a:solidFill>
              <a:latin typeface="BIZ UDPゴシック" panose="020B0400000000000000" pitchFamily="50" charset="-128"/>
              <a:ea typeface="BIZ UDPゴシック" panose="020B0400000000000000" pitchFamily="50" charset="-128"/>
            </a:rPr>
            <a:t>として、コピーしてください。</a:t>
          </a:r>
          <a:r>
            <a:rPr kumimoji="1" lang="ja-JP" altLang="en-US" sz="1200">
              <a:solidFill>
                <a:srgbClr val="C00000"/>
              </a:solidFill>
              <a:latin typeface="BIZ UDPゴシック" panose="020B0400000000000000" pitchFamily="50" charset="-128"/>
              <a:ea typeface="BIZ UDPゴシック" panose="020B0400000000000000" pitchFamily="50" charset="-128"/>
            </a:rPr>
            <a:t>　　　　　　↑組織番号はすべて半角</a:t>
          </a:r>
          <a:endParaRPr kumimoji="1" lang="en-US" altLang="ja-JP" sz="2400">
            <a:solidFill>
              <a:srgbClr val="C00000"/>
            </a:solidFill>
            <a:latin typeface="BIZ UDPゴシック" panose="020B0400000000000000" pitchFamily="50" charset="-128"/>
            <a:ea typeface="BIZ UDPゴシック" panose="020B0400000000000000" pitchFamily="50" charset="-128"/>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テーブルファイル一覧" displayName="テーブルファイル一覧" ref="A1:F1164" totalsRowShown="0" headerRowDxfId="69" dataDxfId="67" headerRowBorderDxfId="68">
  <autoFilter ref="A1:F1164" xr:uid="{00000000-0009-0000-0100-000002000000}"/>
  <tableColumns count="6">
    <tableColumn id="1" xr3:uid="{00000000-0010-0000-0000-000001000000}" name="ファイル名" dataDxfId="66"/>
    <tableColumn id="6" xr3:uid="{00000000-0010-0000-0000-000006000000}" name="ファイル名_拡張子" dataDxfId="65" dataCellStyle="ハイパーリンク"/>
    <tableColumn id="4" xr3:uid="{00000000-0010-0000-0000-000004000000}" name="URL" dataDxfId="64"/>
    <tableColumn id="2" xr3:uid="{00000000-0010-0000-0000-000002000000}" name="更新日時" dataDxfId="63"/>
    <tableColumn id="3" xr3:uid="{00000000-0010-0000-0000-000003000000}" name="更新者" dataDxfId="62"/>
    <tableColumn id="5" xr3:uid="{00000000-0010-0000-0000-000005000000}" name="バージョン" dataDxfId="61"/>
  </tableColumns>
  <tableStyleInfo name="TableStyleLight1"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4">
    <tabColor rgb="FFFF0000"/>
    <pageSetUpPr fitToPage="1"/>
  </sheetPr>
  <dimension ref="A1:U278"/>
  <sheetViews>
    <sheetView zoomScale="115" zoomScaleNormal="115" zoomScaleSheetLayoutView="100" zoomScalePageLayoutView="85" workbookViewId="0"/>
  </sheetViews>
  <sheetFormatPr defaultColWidth="7.25" defaultRowHeight="13.5"/>
  <cols>
    <col min="1" max="1" width="59.5" style="28" customWidth="1"/>
    <col min="2" max="2" width="63.625" style="30" customWidth="1"/>
    <col min="3" max="3" width="13.25" style="28" customWidth="1"/>
    <col min="4" max="4" width="5" style="36" customWidth="1"/>
    <col min="5" max="5" width="23.375" style="28" customWidth="1"/>
    <col min="6" max="6" width="14.375" style="28" customWidth="1"/>
    <col min="7" max="7" width="12.125" style="28" customWidth="1"/>
    <col min="8" max="10" width="11.375" style="28" customWidth="1"/>
    <col min="11" max="11" width="13.5" style="28" customWidth="1"/>
    <col min="12" max="12" width="3.125" style="28" customWidth="1"/>
    <col min="13" max="20" width="12.5" style="28" customWidth="1"/>
    <col min="21" max="21" width="10.625" style="28" bestFit="1" customWidth="1"/>
    <col min="22" max="27" width="13" style="28" bestFit="1" customWidth="1"/>
    <col min="28" max="16384" width="7.25" style="28"/>
  </cols>
  <sheetData>
    <row r="1" spans="1:21" ht="17.649999999999999" customHeight="1" thickTop="1">
      <c r="A1" s="160"/>
      <c r="B1" s="161"/>
      <c r="C1" s="162"/>
      <c r="D1" s="163" t="s">
        <v>0</v>
      </c>
      <c r="E1" s="278" t="s">
        <v>468</v>
      </c>
      <c r="F1" s="278"/>
      <c r="G1" s="278"/>
      <c r="H1" s="278"/>
      <c r="M1" s="35"/>
      <c r="N1" s="105"/>
      <c r="O1" s="32"/>
      <c r="P1" s="32"/>
      <c r="Q1" s="32"/>
      <c r="R1" s="32"/>
      <c r="S1" s="32"/>
      <c r="T1" s="32"/>
      <c r="U1" s="35" t="s">
        <v>2</v>
      </c>
    </row>
    <row r="2" spans="1:21" ht="9.75" customHeight="1">
      <c r="A2" s="164"/>
      <c r="C2" s="165"/>
      <c r="D2" s="166"/>
      <c r="E2" s="278"/>
      <c r="F2" s="278"/>
      <c r="G2" s="278"/>
      <c r="H2" s="278"/>
    </row>
    <row r="3" spans="1:21" ht="18.75" customHeight="1">
      <c r="A3" s="167" t="s">
        <v>3</v>
      </c>
      <c r="B3" s="39"/>
      <c r="C3" s="77"/>
      <c r="D3" s="166"/>
      <c r="E3" s="37" t="s">
        <v>4</v>
      </c>
      <c r="F3" s="107">
        <v>1</v>
      </c>
      <c r="H3" s="108" t="s">
        <v>5</v>
      </c>
      <c r="I3" s="108" t="s">
        <v>6</v>
      </c>
      <c r="J3" s="109" t="s">
        <v>7</v>
      </c>
      <c r="L3" s="109"/>
      <c r="U3" s="29"/>
    </row>
    <row r="4" spans="1:21" ht="18.75" customHeight="1">
      <c r="A4" s="168" t="s">
        <v>8</v>
      </c>
      <c r="B4" s="39"/>
      <c r="C4" s="77"/>
      <c r="D4" s="169"/>
      <c r="E4" s="37" t="s">
        <v>9</v>
      </c>
      <c r="F4" s="110"/>
      <c r="G4" s="170" t="s">
        <v>10</v>
      </c>
      <c r="H4" s="110" t="s">
        <v>11</v>
      </c>
      <c r="I4" s="110" t="s">
        <v>12</v>
      </c>
      <c r="J4" s="111" t="s">
        <v>13</v>
      </c>
      <c r="L4" s="112"/>
      <c r="M4" s="58"/>
      <c r="N4" s="58"/>
      <c r="O4" s="58"/>
      <c r="U4" s="29"/>
    </row>
    <row r="5" spans="1:21" ht="18.75" customHeight="1">
      <c r="A5" s="279" t="str">
        <f>IF(F4="","※一部教育課程（教育課程名）について、第三者評価結果の活用（あり・なし）：評価名（評価機関名）",IF(F4="あり","※一部教育課程"&amp;"（"&amp;H4&amp;"）について、第三者評価結果の活用あり"&amp;"："&amp;I4&amp;"（"&amp;J4&amp;"）","※全ての教育課程について、第三者評価結果の活用なし"))</f>
        <v>※一部教育課程（教育課程名）について、第三者評価結果の活用（あり・なし）：評価名（評価機関名）</v>
      </c>
      <c r="B5" s="280"/>
      <c r="C5" s="280"/>
      <c r="D5" s="171"/>
      <c r="E5" s="41" t="s">
        <v>14</v>
      </c>
      <c r="G5" s="43"/>
      <c r="H5" s="43"/>
      <c r="I5" s="43"/>
      <c r="J5" s="43"/>
      <c r="M5" s="35"/>
      <c r="N5" s="58"/>
      <c r="T5" s="43"/>
      <c r="U5" s="29"/>
    </row>
    <row r="6" spans="1:21" ht="18.75" customHeight="1">
      <c r="A6" s="172"/>
      <c r="B6" s="39"/>
      <c r="C6" s="77"/>
      <c r="D6" s="169" t="s">
        <v>15</v>
      </c>
      <c r="E6" s="41" t="s">
        <v>16</v>
      </c>
      <c r="M6" s="106"/>
      <c r="T6" s="43"/>
      <c r="U6" s="29"/>
    </row>
    <row r="7" spans="1:21">
      <c r="A7" s="286" t="s">
        <v>17</v>
      </c>
      <c r="B7" s="287"/>
      <c r="C7" s="288"/>
      <c r="D7" s="173" t="str">
        <f>IF(OR(B7="",LEFT(B7,1)="認",LEFT(B7,1)="h"),"",(IF(MID(B7,1,1)=ASC(MID($A$4,3,1)),(IF(COUNTIF($B$1:B6,B7)&gt;=1,"再掲","")),"再掲")))</f>
        <v/>
      </c>
      <c r="E7" s="48" t="s">
        <v>18</v>
      </c>
      <c r="F7" s="42"/>
    </row>
    <row r="8" spans="1:21" ht="33.75">
      <c r="A8" s="174" t="s">
        <v>19</v>
      </c>
      <c r="B8" s="175" t="s">
        <v>20</v>
      </c>
      <c r="C8" s="176" t="s">
        <v>21</v>
      </c>
      <c r="D8" s="177" t="str">
        <f>IF(OR(B8="",LEFT(B8,1)="認",LEFT(B8,1)="h"),"",(IF(MID(B8,1,1)=ASC(MID($A$4,3,1)),(IF(COUNTIF($B$1:B7,B8)&gt;=1,"再掲","")),"再掲")))</f>
        <v>再掲</v>
      </c>
      <c r="E8" s="52" t="s">
        <v>22</v>
      </c>
      <c r="F8" s="149" t="s">
        <v>23</v>
      </c>
      <c r="G8" s="267" t="s">
        <v>24</v>
      </c>
    </row>
    <row r="9" spans="1:21" ht="13.5" customHeight="1">
      <c r="A9" s="270" t="s">
        <v>25</v>
      </c>
      <c r="B9" s="60" t="s">
        <v>26</v>
      </c>
      <c r="C9" s="151"/>
      <c r="D9" s="178"/>
      <c r="E9" s="56"/>
      <c r="F9" s="57"/>
      <c r="G9" s="267"/>
    </row>
    <row r="10" spans="1:21" ht="13.5" customHeight="1">
      <c r="A10" s="289"/>
      <c r="B10" s="150" t="s">
        <v>460</v>
      </c>
      <c r="C10" s="151"/>
      <c r="D10" s="179"/>
      <c r="E10" s="56" t="s">
        <v>460</v>
      </c>
      <c r="F10" s="57" t="s">
        <v>27</v>
      </c>
      <c r="G10" s="267"/>
    </row>
    <row r="11" spans="1:21" ht="24">
      <c r="A11" s="289"/>
      <c r="B11" s="60" t="s">
        <v>28</v>
      </c>
      <c r="C11" s="151"/>
      <c r="D11" s="178"/>
      <c r="E11" s="56"/>
      <c r="F11" s="57" t="str">
        <f>IFERROR((IF(OR(#REF!="",#REF!="分析項目に係る根拠資料・データ欄"),"",(VLOOKUP(#REF!,テーブルファイル一覧[[URL]:[更新日時]],2,0)))),"")</f>
        <v/>
      </c>
      <c r="G11" s="267"/>
    </row>
    <row r="12" spans="1:21" ht="13.5" customHeight="1">
      <c r="A12" s="289"/>
      <c r="B12" s="150" t="s">
        <v>461</v>
      </c>
      <c r="C12" s="151" t="s">
        <v>29</v>
      </c>
      <c r="D12" s="178" t="str">
        <f>IF(OR(B12="",LEFT(B12,1)="認",LEFT(B12,1)="h"),"",(IF(MID(B12,1,1)=ASC(MID($A$4,3,1)),(IF(COUNTIF($B$1:B11,B12)&gt;=1,"再掲","")),"再掲")))</f>
        <v/>
      </c>
      <c r="E12" s="56" t="s">
        <v>461</v>
      </c>
      <c r="F12" s="57" t="s">
        <v>32</v>
      </c>
      <c r="G12" s="267"/>
    </row>
    <row r="13" spans="1:21" ht="13.5" customHeight="1">
      <c r="A13" s="270" t="s">
        <v>30</v>
      </c>
      <c r="B13" s="180" t="s">
        <v>31</v>
      </c>
      <c r="C13" s="181"/>
      <c r="D13" s="182"/>
      <c r="E13" s="56"/>
      <c r="F13" s="57"/>
      <c r="G13" s="267"/>
    </row>
    <row r="14" spans="1:21" ht="13.5" customHeight="1">
      <c r="A14" s="289"/>
      <c r="B14" s="60" t="s">
        <v>33</v>
      </c>
      <c r="C14" s="151"/>
      <c r="D14" s="178"/>
      <c r="E14" s="56"/>
      <c r="F14" s="57"/>
      <c r="G14" s="267"/>
    </row>
    <row r="15" spans="1:21" ht="13.5" customHeight="1">
      <c r="A15" s="289"/>
      <c r="B15" s="150" t="s">
        <v>460</v>
      </c>
      <c r="C15" s="151" t="s">
        <v>34</v>
      </c>
      <c r="D15" s="178" t="str">
        <f>IF(OR(B15="",LEFT(B15,1)="認",LEFT(B15,1)="h"),"",(IF(MID(B15,1,1)=ASC(MID($A$4,3,1)),(IF(COUNTIF($B$1:B14,B15)&gt;=1,"再掲","")),"再掲")))</f>
        <v>再掲</v>
      </c>
      <c r="E15" s="56" t="s">
        <v>459</v>
      </c>
      <c r="F15" s="57" t="s">
        <v>32</v>
      </c>
      <c r="G15" s="267"/>
    </row>
    <row r="16" spans="1:21" ht="13.5" customHeight="1">
      <c r="A16" s="289"/>
      <c r="B16" s="60" t="s">
        <v>35</v>
      </c>
      <c r="C16" s="151"/>
      <c r="D16" s="178"/>
      <c r="E16" s="56"/>
      <c r="F16" s="57"/>
      <c r="G16" s="267"/>
    </row>
    <row r="17" spans="1:21" ht="13.5" customHeight="1">
      <c r="A17" s="289"/>
      <c r="B17" s="150" t="s">
        <v>462</v>
      </c>
      <c r="C17" s="151"/>
      <c r="D17" s="178"/>
      <c r="E17" s="56" t="s">
        <v>462</v>
      </c>
      <c r="F17" s="57" t="s">
        <v>32</v>
      </c>
      <c r="G17" s="267"/>
    </row>
    <row r="18" spans="1:21" ht="24">
      <c r="A18" s="289"/>
      <c r="B18" s="60" t="s">
        <v>36</v>
      </c>
      <c r="C18" s="151"/>
      <c r="D18" s="178"/>
      <c r="E18" s="56"/>
      <c r="F18" s="57"/>
      <c r="G18" s="267"/>
    </row>
    <row r="19" spans="1:21" ht="13.5" customHeight="1">
      <c r="A19" s="289"/>
      <c r="B19" s="150" t="s">
        <v>464</v>
      </c>
      <c r="C19" s="151"/>
      <c r="D19" s="178"/>
      <c r="E19" s="56" t="s">
        <v>463</v>
      </c>
      <c r="F19" s="57" t="s">
        <v>32</v>
      </c>
      <c r="G19" s="267"/>
    </row>
    <row r="20" spans="1:21" ht="18.75" customHeight="1">
      <c r="A20" s="281" t="s">
        <v>37</v>
      </c>
      <c r="B20" s="282"/>
      <c r="C20" s="283"/>
      <c r="D20" s="183" t="str">
        <f>IF(OR(C20="",LEFT(C20,1)="認"),"",(IF(MID(C20,1,1)=ASC(MID($A$4,3,1)),(IF(COUNTIF($B$1:C6,C20)&gt;=1,"再掲","")),"再掲")))</f>
        <v/>
      </c>
      <c r="E20" s="56"/>
      <c r="F20" s="57"/>
      <c r="G20" s="267"/>
      <c r="H20" s="58"/>
      <c r="I20" s="58"/>
      <c r="T20" s="43"/>
      <c r="U20" s="43"/>
    </row>
    <row r="21" spans="1:21" ht="13.5" customHeight="1">
      <c r="A21" s="174" t="s">
        <v>19</v>
      </c>
      <c r="B21" s="175" t="s">
        <v>20</v>
      </c>
      <c r="C21" s="176" t="s">
        <v>21</v>
      </c>
      <c r="D21" s="184" t="s">
        <v>38</v>
      </c>
      <c r="E21" s="56"/>
      <c r="F21" s="57"/>
      <c r="G21" s="267"/>
    </row>
    <row r="22" spans="1:21" ht="13.5" customHeight="1">
      <c r="A22" s="290" t="s">
        <v>39</v>
      </c>
      <c r="B22" s="180"/>
      <c r="C22" s="185"/>
      <c r="D22" s="182" t="str">
        <f>IF(OR(B22="",LEFT(B22,1)="認",LEFT(B22,1)="h"),"",(IF(MID(B22,1,1)=ASC(MID($A$4,3,1)),(IF(COUNTIF($B$1:B21,B22)&gt;=1,"再掲","")),"再掲")))</f>
        <v/>
      </c>
      <c r="E22" s="56"/>
      <c r="F22" s="57"/>
      <c r="G22" s="267"/>
      <c r="H22" s="58"/>
      <c r="I22" s="58"/>
      <c r="J22" s="58"/>
      <c r="K22" s="58"/>
    </row>
    <row r="23" spans="1:21" ht="13.5" customHeight="1">
      <c r="A23" s="291"/>
      <c r="B23" s="180"/>
      <c r="C23" s="185"/>
      <c r="D23" s="182" t="str">
        <f>IF(OR(B23="",LEFT(B23,1)="認",LEFT(B23,1)="h"),"",(IF(MID(B23,1,1)=ASC(MID($A$4,3,1)),(IF(COUNTIF($B$1:B22,B23)&gt;=1,"再掲","")),"再掲")))</f>
        <v/>
      </c>
      <c r="E23" s="56"/>
      <c r="F23" s="57"/>
      <c r="G23" s="267"/>
      <c r="H23" s="59"/>
      <c r="I23" s="59"/>
      <c r="J23" s="59"/>
      <c r="K23" s="59"/>
      <c r="L23" s="48"/>
      <c r="M23" s="48"/>
      <c r="N23" s="48"/>
      <c r="O23" s="48"/>
      <c r="P23" s="186"/>
    </row>
    <row r="24" spans="1:21" ht="17.649999999999999" customHeight="1">
      <c r="A24" s="291"/>
      <c r="B24" s="180"/>
      <c r="C24" s="185"/>
      <c r="D24" s="182" t="str">
        <f>IF(OR(B24="",LEFT(B24,1)="認",LEFT(B24,1)="h"),"",(IF(MID(B24,1,1)=ASC(MID($A$4,3,1)),(IF(COUNTIF($B$1:B23,B24)&gt;=1,"再掲","")),"再掲")))</f>
        <v/>
      </c>
      <c r="E24" s="56"/>
      <c r="F24" s="57"/>
      <c r="G24" s="267"/>
    </row>
    <row r="25" spans="1:21" ht="13.5" customHeight="1">
      <c r="A25" s="284" t="s">
        <v>40</v>
      </c>
      <c r="B25" s="285"/>
      <c r="C25" s="285"/>
      <c r="D25" s="187" t="str">
        <f>IF(OR(B25="",LEFT(B25,1)="認",LEFT(B25,1)="h"),"",(IF(MID(B25,1,1)=ASC(MID($A$4,3,1)),(IF(COUNTIF($B$1:B24,B25)&gt;=1,"再掲","")),"再掲")))</f>
        <v/>
      </c>
      <c r="E25" s="56"/>
      <c r="F25" s="57"/>
      <c r="G25" s="267"/>
    </row>
    <row r="26" spans="1:21" ht="13.5" customHeight="1">
      <c r="A26" s="261" t="s">
        <v>41</v>
      </c>
      <c r="B26" s="262"/>
      <c r="C26" s="262"/>
      <c r="D26" s="188" t="str">
        <f>IF(OR(B26="",LEFT(B26,1)="認",LEFT(B26,1)="h"),"",(IF(MID(B26,1,1)=ASC(MID($A$4,3,1)),(IF(COUNTIF($B$1:B25,B26)&gt;=1,"再掲","")),"再掲")))</f>
        <v/>
      </c>
      <c r="E26" s="56"/>
      <c r="F26" s="57"/>
      <c r="G26" s="267"/>
    </row>
    <row r="27" spans="1:21" ht="21.75" customHeight="1">
      <c r="A27" s="276" t="s">
        <v>42</v>
      </c>
      <c r="B27" s="277"/>
      <c r="C27" s="277"/>
      <c r="D27" s="188"/>
      <c r="E27" s="56"/>
      <c r="F27" s="57"/>
      <c r="G27" s="267"/>
    </row>
    <row r="28" spans="1:21" ht="21.75" customHeight="1">
      <c r="A28" s="276" t="s">
        <v>43</v>
      </c>
      <c r="B28" s="277"/>
      <c r="C28" s="277"/>
      <c r="D28" s="188" t="str">
        <f>IF(OR(B28="",LEFT(B28,1)="認",LEFT(B28,1)="h"),"",(IF(MID(B28,1,1)=ASC(MID($A$4,3,1)),(IF(COUNTIF($B$1:B26,B28)&gt;=1,"再掲","")),"再掲")))</f>
        <v/>
      </c>
      <c r="E28" s="56"/>
      <c r="F28" s="57"/>
      <c r="G28" s="267"/>
    </row>
    <row r="29" spans="1:21" ht="13.5" customHeight="1">
      <c r="A29" s="261" t="s">
        <v>44</v>
      </c>
      <c r="B29" s="262"/>
      <c r="C29" s="262"/>
      <c r="D29" s="188" t="str">
        <f>IF(OR(B29="",LEFT(B29,1)="認",LEFT(B29,1)="h"),"",(IF(MID(B29,1,1)=ASC(MID($A$4,3,1)),(IF(COUNTIF($B$1:B27,B29)&gt;=1,"再掲","")),"再掲")))</f>
        <v/>
      </c>
      <c r="E29" s="56"/>
      <c r="F29" s="57"/>
      <c r="G29" s="267"/>
    </row>
    <row r="30" spans="1:21" ht="13.5" customHeight="1">
      <c r="A30" s="270" t="s">
        <v>45</v>
      </c>
      <c r="B30" s="189" t="s">
        <v>465</v>
      </c>
      <c r="C30" s="62"/>
      <c r="D30" s="190" t="str">
        <f>IF(OR(B30="",LEFT(B30,1)="認",LEFT(B30,1)="h"),"",(IF(MID(B30,1,1)=ASC(MID($A$4,3,1)),(IF(COUNTIF($B$1:B28,B30)&gt;=1,"再掲","")),"再掲")))</f>
        <v/>
      </c>
      <c r="E30" s="56" t="s">
        <v>465</v>
      </c>
      <c r="F30" s="57" t="s">
        <v>27</v>
      </c>
      <c r="G30" s="267"/>
    </row>
    <row r="31" spans="1:21" ht="13.5" customHeight="1">
      <c r="A31" s="271"/>
      <c r="B31" s="189" t="s">
        <v>466</v>
      </c>
      <c r="C31" s="62"/>
      <c r="D31" s="190"/>
      <c r="E31" s="56" t="s">
        <v>466</v>
      </c>
      <c r="F31" s="57" t="s">
        <v>27</v>
      </c>
      <c r="G31" s="267"/>
    </row>
    <row r="32" spans="1:21" ht="36">
      <c r="A32" s="191" t="s">
        <v>46</v>
      </c>
      <c r="B32" s="189" t="s">
        <v>467</v>
      </c>
      <c r="C32" s="62"/>
      <c r="D32" s="190" t="str">
        <f>IF(OR(B32="",LEFT(B32,1)="認",LEFT(B32,1)="h"),"",(IF(MID(B32,1,1)=ASC(MID($A$4,3,1)),(IF(COUNTIF($B$1:B29,B32)&gt;=1,"再掲","")),"再掲")))</f>
        <v/>
      </c>
      <c r="E32" s="56" t="s">
        <v>467</v>
      </c>
      <c r="F32" s="57" t="s">
        <v>27</v>
      </c>
      <c r="G32" s="267"/>
    </row>
    <row r="33" spans="1:7" ht="13.5" customHeight="1">
      <c r="A33" s="263" t="s">
        <v>47</v>
      </c>
      <c r="B33" s="264"/>
      <c r="C33" s="264"/>
      <c r="D33" s="192" t="str">
        <f>IF(OR(B33="",LEFT(B33,1)="認",LEFT(B33,1)="h"),"",(IF(MID(B33,1,1)=ASC(MID($A$4,3,1)),(IF(COUNTIF($B$1:B32,B33)&gt;=1,"再掲","")),"再掲")))</f>
        <v/>
      </c>
      <c r="E33" s="56"/>
      <c r="F33" s="57"/>
      <c r="G33" s="267"/>
    </row>
    <row r="34" spans="1:7" ht="13.5" customHeight="1">
      <c r="A34" s="193" t="s">
        <v>48</v>
      </c>
      <c r="B34" s="71"/>
      <c r="C34" s="116"/>
      <c r="D34" s="194" t="str">
        <f>IF(OR(B34="",LEFT(B34,1)="認",LEFT(B34,1)="h"),"",(IF(MID(B34,1,1)=ASC(MID($A$4,3,1)),(IF(COUNTIF($B$1:B33,B34)&gt;=1,"再掲","")),"再掲")))</f>
        <v/>
      </c>
      <c r="E34" s="56"/>
      <c r="F34" s="57"/>
      <c r="G34" s="267"/>
    </row>
    <row r="35" spans="1:7" ht="13.5" customHeight="1">
      <c r="A35" s="263" t="s">
        <v>49</v>
      </c>
      <c r="B35" s="264"/>
      <c r="C35" s="264"/>
      <c r="D35" s="195" t="str">
        <f>IF(OR(B35="",LEFT(B35,1)="認",LEFT(B35,1)="h"),"",(IF(MID(B35,1,1)=ASC(MID($A$4,3,1)),(IF(COUNTIF($B$1:B34,B35)&gt;=1,"再掲","")),"再掲")))</f>
        <v/>
      </c>
      <c r="E35" s="56"/>
      <c r="F35" s="57"/>
      <c r="G35" s="267"/>
    </row>
    <row r="36" spans="1:7" ht="13.5" customHeight="1">
      <c r="A36" s="274" t="s">
        <v>50</v>
      </c>
      <c r="B36" s="275"/>
      <c r="C36" s="275"/>
      <c r="D36" s="195"/>
      <c r="E36" s="56"/>
      <c r="F36" s="57"/>
      <c r="G36" s="267"/>
    </row>
    <row r="37" spans="1:7" ht="18.75" customHeight="1">
      <c r="A37" s="265" t="s">
        <v>51</v>
      </c>
      <c r="B37" s="266"/>
      <c r="C37" s="266"/>
      <c r="D37" s="196" t="str">
        <f>IF(OR(B37="",LEFT(B37,1)="認",LEFT(B37,1)="h"),"",(IF(MID(B37,1,1)=ASC(MID($A$4,3,1)),(IF(COUNTIF($B$1:B35,B37)&gt;=1,"再掲","")),"再掲")))</f>
        <v/>
      </c>
      <c r="E37" s="56"/>
      <c r="F37" s="57"/>
      <c r="G37" s="267"/>
    </row>
    <row r="38" spans="1:7" ht="13.5" customHeight="1">
      <c r="A38" s="268" t="s">
        <v>52</v>
      </c>
      <c r="B38" s="269"/>
      <c r="C38" s="269"/>
      <c r="D38" s="195" t="str">
        <f>IF(OR(B38="",LEFT(B38,1)="認",LEFT(B38,1)="h"),"",(IF(MID(B38,1,1)=ASC(MID($A$4,3,1)),(IF(COUNTIF($B$1:B37,B38)&gt;=1,"再掲","")),"再掲")))</f>
        <v/>
      </c>
      <c r="E38" s="56"/>
      <c r="F38" s="57" t="str">
        <f>IFERROR((IF(OR(B26="",B26="分析項目に係る根拠資料・データ欄"),"",(VLOOKUP($B26,テーブルファイル一覧[[URL]:[更新日時]],2,0)))),"")</f>
        <v/>
      </c>
      <c r="G38" s="267"/>
    </row>
    <row r="39" spans="1:7" ht="14.25" customHeight="1" thickBot="1">
      <c r="A39" s="272"/>
      <c r="B39" s="273"/>
      <c r="C39" s="273"/>
      <c r="D39" s="197" t="str">
        <f>IF(OR(B39="",LEFT(B39,1)="認",LEFT(B39,1)="h"),"",(IF(MID(B39,1,1)=ASC(MID($A$4,3,1)),(IF(COUNTIF($B$1:B38,B39)&gt;=1,"再掲","")),"再掲")))</f>
        <v/>
      </c>
      <c r="E39" s="56"/>
      <c r="F39" s="57" t="str">
        <f>IFERROR((IF(OR(B28="",B28="分析項目に係る根拠資料・データ欄"),"",(VLOOKUP($B28,テーブルファイル一覧[[URL]:[更新日時]],2,0)))),"")</f>
        <v/>
      </c>
      <c r="G39" s="267"/>
    </row>
    <row r="40" spans="1:7" ht="14.25" customHeight="1" thickTop="1">
      <c r="A40" s="77"/>
      <c r="B40" s="147" t="s">
        <v>53</v>
      </c>
      <c r="C40" s="84" t="s">
        <v>54</v>
      </c>
      <c r="G40" s="208"/>
    </row>
    <row r="41" spans="1:7" ht="13.5" customHeight="1">
      <c r="G41" s="208"/>
    </row>
    <row r="42" spans="1:7" ht="13.5" customHeight="1">
      <c r="G42" s="208"/>
    </row>
    <row r="43" spans="1:7" ht="13.5" customHeight="1">
      <c r="G43" s="208"/>
    </row>
    <row r="44" spans="1:7" ht="13.5" customHeight="1">
      <c r="G44" s="208"/>
    </row>
    <row r="45" spans="1:7" ht="13.5" customHeight="1">
      <c r="G45" s="208"/>
    </row>
    <row r="46" spans="1:7" ht="13.5" customHeight="1">
      <c r="G46" s="208"/>
    </row>
    <row r="47" spans="1:7" ht="13.5" customHeight="1">
      <c r="G47" s="208"/>
    </row>
    <row r="48" spans="1:7" ht="13.5" customHeight="1">
      <c r="G48" s="208"/>
    </row>
    <row r="49" spans="7:7" ht="18.75" customHeight="1">
      <c r="G49" s="208"/>
    </row>
    <row r="50" spans="7:7" ht="13.5" customHeight="1">
      <c r="G50" s="208"/>
    </row>
    <row r="51" spans="7:7" ht="18.75" customHeight="1">
      <c r="G51" s="208"/>
    </row>
    <row r="52" spans="7:7" ht="13.5" customHeight="1">
      <c r="G52" s="208"/>
    </row>
    <row r="53" spans="7:7" ht="18.75" customHeight="1">
      <c r="G53" s="208"/>
    </row>
    <row r="54" spans="7:7" ht="13.5" customHeight="1">
      <c r="G54" s="208"/>
    </row>
    <row r="55" spans="7:7" ht="13.5" customHeight="1">
      <c r="G55" s="208"/>
    </row>
    <row r="56" spans="7:7" ht="21.2" customHeight="1">
      <c r="G56" s="208"/>
    </row>
    <row r="57" spans="7:7" ht="13.5" customHeight="1">
      <c r="G57" s="208"/>
    </row>
    <row r="58" spans="7:7" ht="21.2" customHeight="1">
      <c r="G58" s="208"/>
    </row>
    <row r="59" spans="7:7" ht="13.5" customHeight="1">
      <c r="G59" s="208"/>
    </row>
    <row r="60" spans="7:7" ht="13.5" customHeight="1">
      <c r="G60" s="208"/>
    </row>
    <row r="61" spans="7:7" ht="13.5" customHeight="1">
      <c r="G61" s="208"/>
    </row>
    <row r="62" spans="7:7" ht="13.5" customHeight="1">
      <c r="G62" s="208"/>
    </row>
    <row r="63" spans="7:7" ht="13.5" customHeight="1">
      <c r="G63" s="208"/>
    </row>
    <row r="64" spans="7:7" ht="13.5" customHeight="1">
      <c r="G64" s="208"/>
    </row>
    <row r="65" spans="7:7" ht="13.5" customHeight="1">
      <c r="G65" s="208"/>
    </row>
    <row r="66" spans="7:7" ht="13.5" customHeight="1">
      <c r="G66" s="208"/>
    </row>
    <row r="67" spans="7:7" ht="13.5" customHeight="1">
      <c r="G67" s="208"/>
    </row>
    <row r="68" spans="7:7" ht="13.5" customHeight="1">
      <c r="G68" s="208"/>
    </row>
    <row r="69" spans="7:7" ht="13.5" customHeight="1">
      <c r="G69" s="208"/>
    </row>
    <row r="70" spans="7:7" ht="13.5" customHeight="1">
      <c r="G70" s="208"/>
    </row>
    <row r="71" spans="7:7" ht="13.5" customHeight="1">
      <c r="G71" s="208"/>
    </row>
    <row r="72" spans="7:7" ht="13.5" customHeight="1">
      <c r="G72" s="208"/>
    </row>
    <row r="73" spans="7:7" ht="13.5" customHeight="1">
      <c r="G73" s="208"/>
    </row>
    <row r="74" spans="7:7" ht="13.5" customHeight="1">
      <c r="G74" s="208"/>
    </row>
    <row r="75" spans="7:7" ht="13.5" customHeight="1">
      <c r="G75" s="208"/>
    </row>
    <row r="76" spans="7:7" ht="13.5" customHeight="1">
      <c r="G76" s="208"/>
    </row>
    <row r="77" spans="7:7" ht="13.5" customHeight="1">
      <c r="G77" s="208"/>
    </row>
    <row r="78" spans="7:7" ht="13.5" customHeight="1">
      <c r="G78" s="208"/>
    </row>
    <row r="79" spans="7:7" ht="13.5" customHeight="1">
      <c r="G79" s="208"/>
    </row>
    <row r="80" spans="7:7" ht="13.5" customHeight="1">
      <c r="G80" s="208"/>
    </row>
    <row r="81" spans="7:7" ht="13.5" customHeight="1">
      <c r="G81" s="208"/>
    </row>
    <row r="82" spans="7:7" ht="13.5" customHeight="1">
      <c r="G82" s="208"/>
    </row>
    <row r="83" spans="7:7" ht="13.5" customHeight="1">
      <c r="G83" s="208"/>
    </row>
    <row r="84" spans="7:7" ht="13.5" customHeight="1">
      <c r="G84" s="208"/>
    </row>
    <row r="85" spans="7:7" ht="13.5" customHeight="1">
      <c r="G85" s="208"/>
    </row>
    <row r="86" spans="7:7" ht="13.5" customHeight="1">
      <c r="G86" s="208"/>
    </row>
    <row r="87" spans="7:7" ht="13.5" customHeight="1">
      <c r="G87" s="208"/>
    </row>
    <row r="88" spans="7:7" ht="13.5" customHeight="1">
      <c r="G88" s="208"/>
    </row>
    <row r="89" spans="7:7" ht="13.5" customHeight="1">
      <c r="G89" s="208"/>
    </row>
    <row r="90" spans="7:7" ht="13.5" customHeight="1">
      <c r="G90" s="208"/>
    </row>
    <row r="91" spans="7:7" ht="13.5" customHeight="1">
      <c r="G91" s="208"/>
    </row>
    <row r="92" spans="7:7" ht="13.5" customHeight="1">
      <c r="G92" s="208"/>
    </row>
    <row r="93" spans="7:7" ht="13.5" customHeight="1">
      <c r="G93" s="208"/>
    </row>
    <row r="94" spans="7:7" ht="13.5" customHeight="1">
      <c r="G94" s="208"/>
    </row>
    <row r="95" spans="7:7" ht="13.5" customHeight="1">
      <c r="G95" s="208"/>
    </row>
    <row r="96" spans="7:7" ht="13.5" customHeight="1">
      <c r="G96" s="208"/>
    </row>
    <row r="97" spans="7:7" ht="13.5" customHeight="1">
      <c r="G97" s="208"/>
    </row>
    <row r="98" spans="7:7" ht="13.5" customHeight="1">
      <c r="G98" s="208"/>
    </row>
    <row r="99" spans="7:7" ht="13.5" customHeight="1">
      <c r="G99" s="208"/>
    </row>
    <row r="100" spans="7:7" ht="13.5" customHeight="1">
      <c r="G100" s="208"/>
    </row>
    <row r="101" spans="7:7" ht="13.5" customHeight="1">
      <c r="G101" s="208"/>
    </row>
    <row r="102" spans="7:7" ht="13.5" customHeight="1">
      <c r="G102" s="208"/>
    </row>
    <row r="103" spans="7:7" ht="13.5" customHeight="1">
      <c r="G103" s="208"/>
    </row>
    <row r="104" spans="7:7" ht="13.5" customHeight="1">
      <c r="G104" s="208"/>
    </row>
    <row r="105" spans="7:7" ht="13.5" customHeight="1">
      <c r="G105" s="208"/>
    </row>
    <row r="106" spans="7:7" ht="13.5" customHeight="1">
      <c r="G106" s="208"/>
    </row>
    <row r="107" spans="7:7" ht="13.5" customHeight="1">
      <c r="G107" s="208"/>
    </row>
    <row r="108" spans="7:7" ht="13.5" customHeight="1">
      <c r="G108" s="208"/>
    </row>
    <row r="109" spans="7:7" ht="13.5" customHeight="1">
      <c r="G109" s="208"/>
    </row>
    <row r="110" spans="7:7" ht="13.5" customHeight="1">
      <c r="G110" s="208"/>
    </row>
    <row r="111" spans="7:7" ht="13.5" customHeight="1">
      <c r="G111" s="208"/>
    </row>
    <row r="112" spans="7:7" ht="13.5" customHeight="1">
      <c r="G112" s="208"/>
    </row>
    <row r="113" spans="7:7" ht="13.5" customHeight="1">
      <c r="G113" s="208"/>
    </row>
    <row r="114" spans="7:7" ht="13.5" customHeight="1">
      <c r="G114" s="208"/>
    </row>
    <row r="115" spans="7:7" ht="13.5" customHeight="1">
      <c r="G115" s="208"/>
    </row>
    <row r="116" spans="7:7" ht="13.5" customHeight="1">
      <c r="G116" s="208"/>
    </row>
    <row r="117" spans="7:7" ht="13.5" customHeight="1">
      <c r="G117" s="208"/>
    </row>
    <row r="118" spans="7:7" ht="13.5" customHeight="1">
      <c r="G118" s="208"/>
    </row>
    <row r="119" spans="7:7" ht="13.5" customHeight="1">
      <c r="G119" s="208"/>
    </row>
    <row r="120" spans="7:7" ht="13.5" customHeight="1">
      <c r="G120" s="208"/>
    </row>
    <row r="121" spans="7:7" ht="13.5" customHeight="1">
      <c r="G121" s="208"/>
    </row>
    <row r="122" spans="7:7" ht="13.5" customHeight="1">
      <c r="G122" s="208"/>
    </row>
    <row r="123" spans="7:7" ht="13.5" customHeight="1">
      <c r="G123" s="208"/>
    </row>
    <row r="124" spans="7:7" ht="13.5" customHeight="1">
      <c r="G124" s="208"/>
    </row>
    <row r="125" spans="7:7" ht="13.5" customHeight="1">
      <c r="G125" s="208"/>
    </row>
    <row r="126" spans="7:7" ht="13.5" customHeight="1">
      <c r="G126" s="208"/>
    </row>
    <row r="127" spans="7:7" ht="13.5" customHeight="1">
      <c r="G127" s="208"/>
    </row>
    <row r="128" spans="7:7" ht="13.5" customHeight="1">
      <c r="G128" s="208"/>
    </row>
    <row r="129" spans="7:7" ht="13.5" customHeight="1">
      <c r="G129" s="208"/>
    </row>
    <row r="130" spans="7:7" ht="13.5" customHeight="1">
      <c r="G130" s="208"/>
    </row>
    <row r="131" spans="7:7" ht="13.5" customHeight="1">
      <c r="G131" s="208"/>
    </row>
    <row r="132" spans="7:7" ht="13.5" customHeight="1">
      <c r="G132" s="208"/>
    </row>
    <row r="133" spans="7:7" ht="13.5" customHeight="1">
      <c r="G133" s="208"/>
    </row>
    <row r="134" spans="7:7" ht="13.5" customHeight="1">
      <c r="G134" s="208"/>
    </row>
    <row r="135" spans="7:7" ht="13.5" customHeight="1">
      <c r="G135" s="208"/>
    </row>
    <row r="136" spans="7:7" ht="13.5" customHeight="1">
      <c r="G136" s="208"/>
    </row>
    <row r="137" spans="7:7" ht="13.5" customHeight="1">
      <c r="G137" s="208"/>
    </row>
    <row r="138" spans="7:7" ht="13.5" customHeight="1">
      <c r="G138" s="208"/>
    </row>
    <row r="139" spans="7:7" ht="13.5" customHeight="1">
      <c r="G139" s="208"/>
    </row>
    <row r="140" spans="7:7" ht="13.5" customHeight="1">
      <c r="G140" s="208"/>
    </row>
    <row r="141" spans="7:7" ht="13.5" customHeight="1">
      <c r="G141" s="208"/>
    </row>
    <row r="142" spans="7:7" ht="13.5" customHeight="1">
      <c r="G142" s="208"/>
    </row>
    <row r="143" spans="7:7" ht="13.5" customHeight="1">
      <c r="G143" s="208"/>
    </row>
    <row r="144" spans="7:7" ht="13.5" customHeight="1">
      <c r="G144" s="208"/>
    </row>
    <row r="145" spans="7:7" ht="13.5" customHeight="1">
      <c r="G145" s="208"/>
    </row>
    <row r="146" spans="7:7" ht="13.5" customHeight="1">
      <c r="G146" s="208"/>
    </row>
    <row r="147" spans="7:7" ht="13.5" customHeight="1">
      <c r="G147" s="208"/>
    </row>
    <row r="148" spans="7:7" ht="13.5" customHeight="1">
      <c r="G148" s="208"/>
    </row>
    <row r="149" spans="7:7" ht="13.5" customHeight="1">
      <c r="G149" s="208"/>
    </row>
    <row r="150" spans="7:7" ht="13.5" customHeight="1">
      <c r="G150" s="208"/>
    </row>
    <row r="151" spans="7:7" ht="13.5" customHeight="1">
      <c r="G151" s="208"/>
    </row>
    <row r="152" spans="7:7" ht="13.5" customHeight="1">
      <c r="G152" s="208"/>
    </row>
    <row r="153" spans="7:7" ht="13.5" customHeight="1">
      <c r="G153" s="208"/>
    </row>
    <row r="154" spans="7:7" ht="13.5" customHeight="1">
      <c r="G154" s="208"/>
    </row>
    <row r="155" spans="7:7" ht="13.5" customHeight="1">
      <c r="G155" s="208"/>
    </row>
    <row r="156" spans="7:7" ht="13.5" customHeight="1">
      <c r="G156" s="208"/>
    </row>
    <row r="157" spans="7:7" ht="13.5" customHeight="1">
      <c r="G157" s="208"/>
    </row>
    <row r="158" spans="7:7" ht="13.5" customHeight="1">
      <c r="G158" s="208"/>
    </row>
    <row r="159" spans="7:7" ht="13.5" customHeight="1">
      <c r="G159" s="208"/>
    </row>
    <row r="160" spans="7:7" ht="13.5" customHeight="1">
      <c r="G160" s="208"/>
    </row>
    <row r="161" spans="7:7" ht="13.5" customHeight="1">
      <c r="G161" s="208"/>
    </row>
    <row r="162" spans="7:7" ht="13.5" customHeight="1">
      <c r="G162" s="208"/>
    </row>
    <row r="163" spans="7:7" ht="13.5" customHeight="1">
      <c r="G163" s="208"/>
    </row>
    <row r="164" spans="7:7" ht="13.5" customHeight="1">
      <c r="G164" s="208"/>
    </row>
    <row r="165" spans="7:7" ht="13.5" customHeight="1">
      <c r="G165" s="208"/>
    </row>
    <row r="166" spans="7:7" ht="13.5" customHeight="1">
      <c r="G166" s="208"/>
    </row>
    <row r="167" spans="7:7" ht="13.5" customHeight="1">
      <c r="G167" s="208"/>
    </row>
    <row r="168" spans="7:7" ht="13.5" customHeight="1">
      <c r="G168" s="208"/>
    </row>
    <row r="169" spans="7:7" ht="13.5" customHeight="1">
      <c r="G169" s="208"/>
    </row>
    <row r="170" spans="7:7" ht="13.5" customHeight="1">
      <c r="G170" s="208"/>
    </row>
    <row r="171" spans="7:7" ht="13.5" customHeight="1">
      <c r="G171" s="208"/>
    </row>
    <row r="172" spans="7:7" ht="13.5" customHeight="1">
      <c r="G172" s="208"/>
    </row>
    <row r="173" spans="7:7" ht="13.5" customHeight="1">
      <c r="G173" s="208"/>
    </row>
    <row r="174" spans="7:7" ht="13.5" customHeight="1">
      <c r="G174" s="208"/>
    </row>
    <row r="175" spans="7:7" ht="13.5" customHeight="1">
      <c r="G175" s="208"/>
    </row>
    <row r="176" spans="7:7" ht="13.5" customHeight="1">
      <c r="G176" s="208"/>
    </row>
    <row r="177" spans="7:7" ht="13.5" customHeight="1">
      <c r="G177" s="208"/>
    </row>
    <row r="178" spans="7:7" ht="13.5" customHeight="1">
      <c r="G178" s="208"/>
    </row>
    <row r="179" spans="7:7" ht="13.5" customHeight="1">
      <c r="G179" s="208"/>
    </row>
    <row r="180" spans="7:7" ht="13.5" customHeight="1">
      <c r="G180" s="208"/>
    </row>
    <row r="181" spans="7:7" ht="13.5" customHeight="1">
      <c r="G181" s="208"/>
    </row>
    <row r="182" spans="7:7" ht="13.5" customHeight="1">
      <c r="G182" s="208"/>
    </row>
    <row r="183" spans="7:7" ht="13.5" customHeight="1">
      <c r="G183" s="208"/>
    </row>
    <row r="184" spans="7:7" ht="13.5" customHeight="1">
      <c r="G184" s="208"/>
    </row>
    <row r="185" spans="7:7" ht="13.5" customHeight="1">
      <c r="G185" s="208"/>
    </row>
    <row r="186" spans="7:7" ht="13.5" customHeight="1">
      <c r="G186" s="208"/>
    </row>
    <row r="187" spans="7:7" ht="13.5" customHeight="1">
      <c r="G187" s="208"/>
    </row>
    <row r="188" spans="7:7" ht="13.5" customHeight="1">
      <c r="G188" s="208"/>
    </row>
    <row r="189" spans="7:7" ht="13.5" customHeight="1">
      <c r="G189" s="208"/>
    </row>
    <row r="190" spans="7:7" ht="13.5" customHeight="1">
      <c r="G190" s="208"/>
    </row>
    <row r="191" spans="7:7" ht="13.5" customHeight="1">
      <c r="G191" s="208"/>
    </row>
    <row r="192" spans="7:7" ht="13.5" customHeight="1">
      <c r="G192" s="208"/>
    </row>
    <row r="193" spans="7:7" ht="13.5" customHeight="1">
      <c r="G193" s="208"/>
    </row>
    <row r="194" spans="7:7" ht="13.5" customHeight="1">
      <c r="G194" s="208"/>
    </row>
    <row r="195" spans="7:7" ht="13.5" customHeight="1">
      <c r="G195" s="208"/>
    </row>
    <row r="196" spans="7:7" ht="13.5" customHeight="1">
      <c r="G196" s="208"/>
    </row>
    <row r="197" spans="7:7" ht="13.5" customHeight="1">
      <c r="G197" s="208"/>
    </row>
    <row r="198" spans="7:7" ht="13.5" customHeight="1">
      <c r="G198" s="208"/>
    </row>
    <row r="199" spans="7:7" ht="13.5" customHeight="1">
      <c r="G199" s="208"/>
    </row>
    <row r="200" spans="7:7" ht="13.5" customHeight="1">
      <c r="G200" s="208"/>
    </row>
    <row r="201" spans="7:7" ht="13.5" customHeight="1">
      <c r="G201" s="208"/>
    </row>
    <row r="202" spans="7:7" ht="13.5" customHeight="1">
      <c r="G202" s="208"/>
    </row>
    <row r="203" spans="7:7" ht="13.5" customHeight="1">
      <c r="G203" s="208"/>
    </row>
    <row r="204" spans="7:7" ht="13.5" customHeight="1">
      <c r="G204" s="208"/>
    </row>
    <row r="205" spans="7:7" ht="13.5" customHeight="1">
      <c r="G205" s="208"/>
    </row>
    <row r="206" spans="7:7" ht="13.5" customHeight="1">
      <c r="G206" s="208"/>
    </row>
    <row r="207" spans="7:7" ht="13.5" customHeight="1">
      <c r="G207" s="208"/>
    </row>
    <row r="208" spans="7:7" ht="13.5" customHeight="1">
      <c r="G208" s="208"/>
    </row>
    <row r="209" spans="7:7" ht="13.5" customHeight="1">
      <c r="G209" s="208"/>
    </row>
    <row r="210" spans="7:7" ht="13.5" customHeight="1">
      <c r="G210" s="208"/>
    </row>
    <row r="211" spans="7:7" ht="13.5" customHeight="1">
      <c r="G211" s="208"/>
    </row>
    <row r="212" spans="7:7" ht="13.5" customHeight="1">
      <c r="G212" s="208"/>
    </row>
    <row r="213" spans="7:7" ht="13.5" customHeight="1">
      <c r="G213" s="208"/>
    </row>
    <row r="214" spans="7:7" ht="13.5" customHeight="1">
      <c r="G214" s="208"/>
    </row>
    <row r="215" spans="7:7" ht="13.5" customHeight="1">
      <c r="G215" s="208"/>
    </row>
    <row r="216" spans="7:7" ht="13.5" customHeight="1">
      <c r="G216" s="208"/>
    </row>
    <row r="217" spans="7:7" ht="13.5" customHeight="1">
      <c r="G217" s="208"/>
    </row>
    <row r="218" spans="7:7" ht="13.5" customHeight="1">
      <c r="G218" s="208"/>
    </row>
    <row r="219" spans="7:7" ht="13.5" customHeight="1">
      <c r="G219" s="208"/>
    </row>
    <row r="220" spans="7:7" ht="13.5" customHeight="1">
      <c r="G220" s="208"/>
    </row>
    <row r="221" spans="7:7" ht="13.5" customHeight="1">
      <c r="G221" s="208"/>
    </row>
    <row r="222" spans="7:7" ht="13.5" customHeight="1">
      <c r="G222" s="208"/>
    </row>
    <row r="223" spans="7:7" ht="13.5" customHeight="1">
      <c r="G223" s="208"/>
    </row>
    <row r="224" spans="7:7" ht="13.5" customHeight="1">
      <c r="G224" s="208"/>
    </row>
    <row r="225" spans="7:7" ht="13.5" customHeight="1">
      <c r="G225" s="208"/>
    </row>
    <row r="226" spans="7:7" ht="13.5" customHeight="1">
      <c r="G226" s="208"/>
    </row>
    <row r="227" spans="7:7" ht="13.5" customHeight="1">
      <c r="G227" s="208"/>
    </row>
    <row r="228" spans="7:7" ht="13.5" customHeight="1">
      <c r="G228" s="208"/>
    </row>
    <row r="229" spans="7:7" ht="13.5" customHeight="1">
      <c r="G229" s="208"/>
    </row>
    <row r="230" spans="7:7" ht="13.5" customHeight="1">
      <c r="G230" s="208"/>
    </row>
    <row r="231" spans="7:7" ht="13.5" customHeight="1">
      <c r="G231" s="208"/>
    </row>
    <row r="232" spans="7:7" ht="13.5" customHeight="1">
      <c r="G232" s="208"/>
    </row>
    <row r="233" spans="7:7" ht="13.5" customHeight="1">
      <c r="G233" s="208"/>
    </row>
    <row r="234" spans="7:7" ht="13.5" customHeight="1">
      <c r="G234" s="208"/>
    </row>
    <row r="235" spans="7:7" ht="13.5" customHeight="1">
      <c r="G235" s="208"/>
    </row>
    <row r="236" spans="7:7" ht="13.5" customHeight="1">
      <c r="G236" s="208"/>
    </row>
    <row r="237" spans="7:7" ht="13.5" customHeight="1">
      <c r="G237" s="208"/>
    </row>
    <row r="238" spans="7:7" ht="13.5" customHeight="1">
      <c r="G238" s="208"/>
    </row>
    <row r="239" spans="7:7" ht="13.5" customHeight="1">
      <c r="G239" s="208"/>
    </row>
    <row r="240" spans="7:7" ht="13.5" customHeight="1">
      <c r="G240" s="208"/>
    </row>
    <row r="241" spans="7:7" ht="13.5" customHeight="1">
      <c r="G241" s="208"/>
    </row>
    <row r="242" spans="7:7" ht="13.5" customHeight="1">
      <c r="G242" s="208"/>
    </row>
    <row r="243" spans="7:7" ht="13.5" customHeight="1">
      <c r="G243" s="208"/>
    </row>
    <row r="244" spans="7:7" ht="13.5" customHeight="1">
      <c r="G244" s="208"/>
    </row>
    <row r="245" spans="7:7" ht="13.5" customHeight="1">
      <c r="G245" s="208"/>
    </row>
    <row r="246" spans="7:7" ht="13.5" customHeight="1">
      <c r="G246" s="208"/>
    </row>
    <row r="247" spans="7:7" ht="13.5" customHeight="1">
      <c r="G247" s="208"/>
    </row>
    <row r="248" spans="7:7" ht="13.5" customHeight="1">
      <c r="G248" s="208"/>
    </row>
    <row r="249" spans="7:7" ht="13.5" customHeight="1">
      <c r="G249" s="208"/>
    </row>
    <row r="250" spans="7:7" ht="13.5" customHeight="1">
      <c r="G250" s="208"/>
    </row>
    <row r="251" spans="7:7" ht="13.5" customHeight="1">
      <c r="G251" s="208"/>
    </row>
    <row r="252" spans="7:7" ht="13.5" customHeight="1">
      <c r="G252" s="208"/>
    </row>
    <row r="253" spans="7:7" ht="13.5" customHeight="1">
      <c r="G253" s="208"/>
    </row>
    <row r="254" spans="7:7" ht="13.5" customHeight="1">
      <c r="G254" s="208"/>
    </row>
    <row r="255" spans="7:7" ht="13.5" customHeight="1">
      <c r="G255" s="208"/>
    </row>
    <row r="256" spans="7:7" ht="13.5" customHeight="1">
      <c r="G256" s="208"/>
    </row>
    <row r="257" spans="7:7" ht="13.5" customHeight="1">
      <c r="G257" s="208"/>
    </row>
    <row r="258" spans="7:7" ht="13.5" customHeight="1">
      <c r="G258" s="208"/>
    </row>
    <row r="259" spans="7:7" ht="13.5" customHeight="1">
      <c r="G259" s="208"/>
    </row>
    <row r="260" spans="7:7" ht="13.5" customHeight="1">
      <c r="G260" s="208"/>
    </row>
    <row r="261" spans="7:7" ht="13.5" customHeight="1">
      <c r="G261" s="208"/>
    </row>
    <row r="262" spans="7:7" ht="13.5" customHeight="1">
      <c r="G262" s="208"/>
    </row>
    <row r="263" spans="7:7" ht="13.5" customHeight="1">
      <c r="G263" s="208"/>
    </row>
    <row r="264" spans="7:7" ht="13.5" customHeight="1">
      <c r="G264" s="208"/>
    </row>
    <row r="265" spans="7:7" ht="13.5" customHeight="1">
      <c r="G265" s="208"/>
    </row>
    <row r="266" spans="7:7" ht="13.5" customHeight="1">
      <c r="G266" s="208"/>
    </row>
    <row r="267" spans="7:7" ht="13.5" customHeight="1">
      <c r="G267" s="208"/>
    </row>
    <row r="268" spans="7:7" ht="13.5" customHeight="1">
      <c r="G268" s="208"/>
    </row>
    <row r="269" spans="7:7" ht="13.5" customHeight="1">
      <c r="G269" s="208"/>
    </row>
    <row r="270" spans="7:7" ht="13.5" customHeight="1">
      <c r="G270" s="208"/>
    </row>
    <row r="271" spans="7:7" ht="13.5" customHeight="1">
      <c r="G271" s="208"/>
    </row>
    <row r="272" spans="7:7" ht="13.5" customHeight="1">
      <c r="G272" s="208"/>
    </row>
    <row r="273" spans="7:7" ht="13.5" customHeight="1">
      <c r="G273" s="208"/>
    </row>
    <row r="274" spans="7:7" ht="13.5" customHeight="1">
      <c r="G274" s="208"/>
    </row>
    <row r="275" spans="7:7" ht="13.5" customHeight="1">
      <c r="G275" s="208"/>
    </row>
    <row r="276" spans="7:7" ht="13.5" customHeight="1">
      <c r="G276" s="208"/>
    </row>
    <row r="277" spans="7:7" ht="13.5" customHeight="1">
      <c r="G277" s="208"/>
    </row>
    <row r="278" spans="7:7" ht="13.5" customHeight="1">
      <c r="G278" s="208"/>
    </row>
  </sheetData>
  <mergeCells count="20">
    <mergeCell ref="E1:H2"/>
    <mergeCell ref="A5:C5"/>
    <mergeCell ref="A20:C20"/>
    <mergeCell ref="A25:C25"/>
    <mergeCell ref="A26:C26"/>
    <mergeCell ref="A7:C7"/>
    <mergeCell ref="A9:A12"/>
    <mergeCell ref="A13:A19"/>
    <mergeCell ref="A22:A24"/>
    <mergeCell ref="A29:C29"/>
    <mergeCell ref="A33:C33"/>
    <mergeCell ref="A35:C35"/>
    <mergeCell ref="A37:C37"/>
    <mergeCell ref="G8:G39"/>
    <mergeCell ref="A38:C38"/>
    <mergeCell ref="A30:A31"/>
    <mergeCell ref="A39:C39"/>
    <mergeCell ref="A36:C36"/>
    <mergeCell ref="A27:C27"/>
    <mergeCell ref="A28:C28"/>
  </mergeCells>
  <phoneticPr fontId="20"/>
  <conditionalFormatting sqref="B9">
    <cfRule type="containsText" dxfId="60" priority="10" operator="containsText" text="（リストから選択してください）">
      <formula>NOT(ISERROR(SEARCH("（リストから選択してください）",B9)))</formula>
    </cfRule>
  </conditionalFormatting>
  <conditionalFormatting sqref="B11">
    <cfRule type="containsText" dxfId="59" priority="7" operator="containsText" text="（リストから選択してください）">
      <formula>NOT(ISERROR(SEARCH("（リストから選択してください）",B11)))</formula>
    </cfRule>
  </conditionalFormatting>
  <conditionalFormatting sqref="B13:B14">
    <cfRule type="containsText" dxfId="58" priority="5" operator="containsText" text="（リストから選択してください）">
      <formula>NOT(ISERROR(SEARCH("（リストから選択してください）",B13)))</formula>
    </cfRule>
  </conditionalFormatting>
  <conditionalFormatting sqref="B16">
    <cfRule type="containsText" dxfId="57" priority="4" operator="containsText" text="（リストから選択してください）">
      <formula>NOT(ISERROR(SEARCH("（リストから選択してください）",B16)))</formula>
    </cfRule>
  </conditionalFormatting>
  <conditionalFormatting sqref="B18">
    <cfRule type="containsText" dxfId="56" priority="3" operator="containsText" text="（リストから選択してください）">
      <formula>NOT(ISERROR(SEARCH("（リストから選択してください）",B18)))</formula>
    </cfRule>
  </conditionalFormatting>
  <conditionalFormatting sqref="B6:C6">
    <cfRule type="containsText" dxfId="55" priority="11" operator="containsText" text="（リストから選択してください）">
      <formula>NOT(ISERROR(SEARCH("（リストから選択してください）",B6)))</formula>
    </cfRule>
  </conditionalFormatting>
  <conditionalFormatting sqref="H4 U4 E6">
    <cfRule type="cellIs" dxfId="53" priority="18" operator="equal">
      <formula>"満たしていない"</formula>
    </cfRule>
  </conditionalFormatting>
  <conditionalFormatting sqref="N1">
    <cfRule type="cellIs" dxfId="52" priority="17" operator="equal">
      <formula>"満たしていない"</formula>
    </cfRule>
  </conditionalFormatting>
  <dataValidations count="3">
    <dataValidation type="list" allowBlank="1" showInputMessage="1" showErrorMessage="1" sqref="A34" xr:uid="{00000000-0002-0000-0000-000000000000}">
      <formula1>"（リストから選択してください）,　■　当該基準を満たす,　■　当該基準を満たさない"</formula1>
    </dataValidation>
    <dataValidation type="textLength" operator="lessThanOrEqual" allowBlank="1" showInputMessage="1" showErrorMessage="1" error="80文字以内（２行程度）にしてください。" sqref="B9:B19 D30:D32 D7 B22:B24 D11:D20 B30:B32" xr:uid="{00000000-0002-0000-0000-000001000000}">
      <formula1>80</formula1>
    </dataValidation>
    <dataValidation type="list" allowBlank="1" showInputMessage="1" showErrorMessage="1" sqref="F4" xr:uid="{00000000-0002-0000-0000-000002000000}">
      <formula1>"あり,なし"</formula1>
    </dataValidation>
  </dataValidations>
  <pageMargins left="0.51181102362204722" right="0.31496062992125984" top="0.39370078740157483" bottom="0.59055118110236227" header="0.51181102362204722" footer="0.11811023622047245"/>
  <pageSetup paperSize="9" scale="79" orientation="landscape" r:id="rId1"/>
  <headerFooter>
    <oddFooter>&amp;C&amp;"ＭＳ 明朝,標準"&amp;10&amp;P</oddFooter>
  </headerFooter>
  <rowBreaks count="1" manualBreakCount="1">
    <brk id="24" max="3" man="1"/>
  </rowBreaks>
  <drawing r:id="rId2"/>
  <extLst>
    <ext xmlns:x14="http://schemas.microsoft.com/office/spreadsheetml/2009/9/main" uri="{78C0D931-6437-407d-A8EE-F0AAD7539E65}">
      <x14:conditionalFormattings>
        <x14:conditionalFormatting xmlns:xm="http://schemas.microsoft.com/office/excel/2006/main">
          <x14:cfRule type="containsText" priority="1" operator="containsText" id="{DCDA9225-18D3-4C35-B8B3-F8323F768CAB}">
            <xm:f>NOT(ISERROR(SEARCH("＊ファイル一覧に資料なし",E9)))</xm:f>
            <xm:f>"＊ファイル一覧に資料なし"</xm:f>
            <x14:dxf>
              <font>
                <color rgb="FFFFFF00"/>
              </font>
            </x14:dxf>
          </x14:cfRule>
          <xm:sqref>E9:E39</xm:sqref>
        </x14:conditionalFormatting>
      </x14:conditionalFormatting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4">
    <pageSetUpPr fitToPage="1"/>
  </sheetPr>
  <dimension ref="A1:U70"/>
  <sheetViews>
    <sheetView view="pageBreakPreview" zoomScaleNormal="115" zoomScaleSheetLayoutView="100" zoomScalePageLayoutView="85" workbookViewId="0"/>
  </sheetViews>
  <sheetFormatPr defaultColWidth="7.25" defaultRowHeight="13.5"/>
  <cols>
    <col min="1" max="1" width="59.375" style="77" customWidth="1"/>
    <col min="2" max="2" width="63.75" style="39" customWidth="1"/>
    <col min="3" max="3" width="13.25" style="40" customWidth="1"/>
    <col min="4" max="4" width="6" style="36" customWidth="1"/>
    <col min="5" max="5" width="37.375" style="28" customWidth="1"/>
    <col min="6" max="6" width="15.125" style="28" customWidth="1"/>
    <col min="7" max="16384" width="7.25" style="28"/>
  </cols>
  <sheetData>
    <row r="1" spans="1:21" ht="14.25">
      <c r="C1" s="205"/>
      <c r="D1" s="148" t="str">
        <f>表紙!$A$20&amp;"　領域５"</f>
        <v>○○大学　領域５</v>
      </c>
      <c r="E1" s="31" t="s">
        <v>65</v>
      </c>
      <c r="J1" s="32"/>
      <c r="S1" s="33"/>
      <c r="T1" s="34"/>
      <c r="U1" s="35" t="s">
        <v>80</v>
      </c>
    </row>
    <row r="2" spans="1:21" ht="9.75" customHeight="1">
      <c r="E2" s="37"/>
    </row>
    <row r="3" spans="1:21" ht="18.75" customHeight="1">
      <c r="A3" s="38" t="s">
        <v>3</v>
      </c>
      <c r="E3" s="41" t="s">
        <v>14</v>
      </c>
      <c r="F3" s="42"/>
      <c r="H3" s="43"/>
      <c r="I3" s="43"/>
      <c r="J3" s="43"/>
      <c r="K3" s="43"/>
      <c r="L3" s="43"/>
      <c r="M3" s="43"/>
      <c r="N3" s="43"/>
      <c r="O3" s="43"/>
      <c r="P3" s="43"/>
      <c r="Q3" s="43"/>
      <c r="R3" s="43"/>
      <c r="S3" s="43"/>
      <c r="T3" s="43"/>
      <c r="U3" s="43"/>
    </row>
    <row r="4" spans="1:21" ht="18.75" customHeight="1">
      <c r="A4" s="44" t="s">
        <v>277</v>
      </c>
      <c r="D4" s="45" t="s">
        <v>15</v>
      </c>
      <c r="E4" s="41" t="s">
        <v>16</v>
      </c>
      <c r="F4" s="46"/>
      <c r="G4" s="43"/>
      <c r="H4" s="43"/>
      <c r="I4" s="43"/>
      <c r="J4" s="43"/>
      <c r="K4" s="43"/>
      <c r="L4" s="43"/>
      <c r="M4" s="43"/>
      <c r="N4" s="43"/>
      <c r="O4" s="43"/>
      <c r="P4" s="43"/>
      <c r="Q4" s="43"/>
      <c r="R4" s="43"/>
      <c r="S4" s="43"/>
      <c r="T4" s="43"/>
      <c r="U4" s="43"/>
    </row>
    <row r="5" spans="1:21" ht="18.75" customHeight="1">
      <c r="A5" s="323" t="s">
        <v>278</v>
      </c>
      <c r="B5" s="326"/>
      <c r="C5" s="288"/>
      <c r="D5" s="47"/>
      <c r="E5" s="48" t="s">
        <v>18</v>
      </c>
      <c r="F5" s="42"/>
      <c r="G5" s="43"/>
      <c r="H5" s="43"/>
      <c r="I5" s="43"/>
      <c r="J5" s="43"/>
      <c r="K5" s="43"/>
      <c r="L5" s="43"/>
      <c r="M5" s="43"/>
      <c r="N5" s="43"/>
      <c r="O5" s="43"/>
      <c r="P5" s="43"/>
      <c r="Q5" s="43"/>
      <c r="R5" s="43"/>
      <c r="S5" s="43"/>
      <c r="T5" s="43"/>
      <c r="U5" s="43"/>
    </row>
    <row r="6" spans="1:21" ht="15" customHeight="1">
      <c r="A6" s="49" t="s">
        <v>19</v>
      </c>
      <c r="B6" s="175" t="s">
        <v>20</v>
      </c>
      <c r="C6" s="50" t="s">
        <v>21</v>
      </c>
      <c r="D6" s="51" t="s">
        <v>38</v>
      </c>
      <c r="E6" s="52" t="s">
        <v>101</v>
      </c>
      <c r="F6" s="149" t="s">
        <v>102</v>
      </c>
      <c r="G6" s="304" t="s">
        <v>131</v>
      </c>
      <c r="H6" s="43"/>
      <c r="I6" s="43"/>
      <c r="J6" s="43"/>
      <c r="K6" s="43"/>
    </row>
    <row r="7" spans="1:21" ht="15" customHeight="1">
      <c r="A7" s="302" t="s">
        <v>279</v>
      </c>
      <c r="B7" s="54" t="s">
        <v>280</v>
      </c>
      <c r="C7" s="54"/>
      <c r="D7" s="55" t="str">
        <f>IF(E7="","",IF(SUM(COUNTIF(領域1!E:E,E:E),COUNTIF(領域2!E:E,E:E),COUNTIF(領域3!E:E,E:E),COUNTIF(領域4!E:E,E:E),COUNTIF($E$1:E7,E:E))&gt;1,"再掲",""))</f>
        <v/>
      </c>
      <c r="E7" s="56"/>
      <c r="F7" s="57" t="str">
        <f>IFERROR(VLOOKUP(E7,FileList_Src!A:C,3,FALSE),"")</f>
        <v/>
      </c>
      <c r="G7" s="305"/>
      <c r="L7" s="78"/>
      <c r="M7" s="78"/>
    </row>
    <row r="8" spans="1:21" ht="30" customHeight="1">
      <c r="A8" s="303"/>
      <c r="B8" s="62" t="str">
        <f>IF(E8="","",E8)</f>
        <v/>
      </c>
      <c r="C8" s="62"/>
      <c r="D8" s="68" t="str">
        <f>IF(E8="","",IF(SUM(COUNTIF(領域1!E:E,E:E),COUNTIF(領域2!E:E,E:E),COUNTIF(領域3!E:E,E:E),COUNTIF(領域4!E:E,E:E),COUNTIF($E$1:E8,E:E))&gt;1,"再掲",""))</f>
        <v/>
      </c>
      <c r="E8" s="56"/>
      <c r="F8" s="57" t="str">
        <f>IFERROR(VLOOKUP(E8,FileList_Src!A:C,3,FALSE),"")</f>
        <v/>
      </c>
      <c r="G8" s="305"/>
      <c r="H8" s="58"/>
      <c r="I8" s="58"/>
      <c r="J8" s="58"/>
      <c r="K8" s="58"/>
      <c r="L8" s="58"/>
      <c r="M8" s="78"/>
    </row>
    <row r="9" spans="1:21">
      <c r="A9" s="306" t="s">
        <v>40</v>
      </c>
      <c r="B9" s="285"/>
      <c r="C9" s="285"/>
      <c r="D9" s="63" t="str">
        <f>IF(E9="","",IF(SUM(COUNTIF(領域1!E:E,E:E),COUNTIF(領域2!E:E,E:E),COUNTIF(領域3!E:E,E:E),COUNTIF(領域4!E:E,E:E),COUNTIF($E$1:E9,E:E))&gt;1,"再掲",""))</f>
        <v/>
      </c>
      <c r="E9" s="79"/>
      <c r="F9" s="57" t="str">
        <f>IFERROR(VLOOKUP(E9,FileList_Src!A:C,3,FALSE),"")</f>
        <v/>
      </c>
      <c r="G9" s="305"/>
      <c r="H9" s="58"/>
      <c r="I9" s="58"/>
      <c r="J9" s="58"/>
      <c r="K9" s="58"/>
      <c r="L9" s="58"/>
      <c r="M9" s="78"/>
    </row>
    <row r="10" spans="1:21">
      <c r="A10" s="315" t="s">
        <v>41</v>
      </c>
      <c r="B10" s="262"/>
      <c r="C10" s="262"/>
      <c r="D10" s="64" t="str">
        <f>IF(E10="","",IF(SUM(COUNTIF(領域1!E:E,E:E),COUNTIF(領域2!E:E,E:E),COUNTIF(領域3!E:E,E:E),COUNTIF(領域4!E:E,E:E),COUNTIF($E$1:E10,E:E))&gt;1,"再掲",""))</f>
        <v/>
      </c>
      <c r="E10" s="79"/>
      <c r="F10" s="57" t="str">
        <f>IFERROR(VLOOKUP(E10,FileList_Src!A:C,3,FALSE),"")</f>
        <v/>
      </c>
      <c r="G10" s="305"/>
      <c r="H10" s="58"/>
      <c r="I10" s="58"/>
      <c r="J10" s="58"/>
      <c r="K10" s="58"/>
      <c r="L10" s="58"/>
      <c r="M10" s="78"/>
    </row>
    <row r="11" spans="1:21">
      <c r="A11" s="316"/>
      <c r="B11" s="277"/>
      <c r="C11" s="277"/>
      <c r="D11" s="64" t="str">
        <f>IF(E11="","",IF(SUM(COUNTIF(領域1!E:E,E:E),COUNTIF(領域2!E:E,E:E),COUNTIF(領域3!E:E,E:E),COUNTIF(領域4!E:E,E:E),COUNTIF($E$1:E11,E:E))&gt;1,"再掲",""))</f>
        <v/>
      </c>
      <c r="E11" s="79"/>
      <c r="F11" s="57" t="str">
        <f>IFERROR(VLOOKUP(E11,FileList_Src!A:C,3,FALSE),"")</f>
        <v/>
      </c>
      <c r="G11" s="305"/>
      <c r="H11" s="58"/>
      <c r="I11" s="58"/>
      <c r="J11" s="58"/>
      <c r="K11" s="58"/>
      <c r="L11" s="58"/>
      <c r="M11" s="78"/>
    </row>
    <row r="12" spans="1:21">
      <c r="A12" s="316"/>
      <c r="B12" s="277"/>
      <c r="C12" s="277"/>
      <c r="D12" s="65" t="str">
        <f>IF(E12="","",IF(SUM(COUNTIF(領域1!E:E,E:E),COUNTIF(領域2!E:E,E:E),COUNTIF(領域3!E:E,E:E),COUNTIF(領域4!E:E,E:E),COUNTIF($E$1:E12,E:E))&gt;1,"再掲",""))</f>
        <v/>
      </c>
      <c r="E12" s="79"/>
      <c r="F12" s="57" t="str">
        <f>IFERROR(VLOOKUP(E12,FileList_Src!A:C,3,FALSE),"")</f>
        <v/>
      </c>
      <c r="G12" s="305"/>
      <c r="H12" s="58"/>
      <c r="I12" s="58"/>
      <c r="J12" s="58"/>
      <c r="K12" s="58"/>
      <c r="L12" s="58"/>
      <c r="M12" s="78"/>
    </row>
    <row r="13" spans="1:21">
      <c r="A13" s="315" t="s">
        <v>44</v>
      </c>
      <c r="B13" s="262"/>
      <c r="C13" s="262"/>
      <c r="D13" s="64" t="str">
        <f>IF(E13="","",IF(SUM(COUNTIF(領域1!E:E,E:E),COUNTIF(領域2!E:E,E:E),COUNTIF(領域3!E:E,E:E),COUNTIF(領域4!E:E,E:E),COUNTIF($E$1:E13,E:E))&gt;1,"再掲",""))</f>
        <v/>
      </c>
      <c r="E13" s="79"/>
      <c r="F13" s="57" t="str">
        <f>IFERROR(VLOOKUP(E13,FileList_Src!A:C,3,FALSE),"")</f>
        <v/>
      </c>
      <c r="G13" s="305"/>
    </row>
    <row r="14" spans="1:21" ht="18.75" customHeight="1">
      <c r="A14" s="66"/>
      <c r="B14" s="54" t="str">
        <f>IF(E14="","",E14)</f>
        <v/>
      </c>
      <c r="C14" s="54"/>
      <c r="D14" s="55" t="str">
        <f>IF(E14="","",IF(SUM(COUNTIF(領域1!E:E,E:E),COUNTIF(領域2!E:E,E:E),COUNTIF(領域3!E:E,E:E),COUNTIF(領域4!E:E,E:E),COUNTIF($E$1:E14,E:E))&gt;1,"再掲",""))</f>
        <v/>
      </c>
      <c r="E14" s="79"/>
      <c r="F14" s="57" t="str">
        <f>IFERROR(VLOOKUP(E14,FileList_Src!A:C,3,FALSE),"")</f>
        <v/>
      </c>
      <c r="G14" s="305"/>
    </row>
    <row r="15" spans="1:21">
      <c r="A15" s="67"/>
      <c r="B15" s="206" t="str">
        <f>IF(E15="","",E15)</f>
        <v/>
      </c>
      <c r="C15" s="62"/>
      <c r="D15" s="68" t="str">
        <f>IF(E15="","",IF(SUM(COUNTIF(領域1!E:E,E:E),COUNTIF(領域2!E:E,E:E),COUNTIF(領域3!E:E,E:E),COUNTIF(領域4!E:E,E:E),COUNTIF($E$1:E15,E:E))&gt;1,"再掲",""))</f>
        <v/>
      </c>
      <c r="E15" s="56"/>
      <c r="F15" s="57" t="str">
        <f>IFERROR(VLOOKUP(E15,FileList_Src!A:C,3,FALSE),"")</f>
        <v/>
      </c>
      <c r="G15" s="305"/>
    </row>
    <row r="16" spans="1:21" ht="18.75" customHeight="1">
      <c r="A16" s="307" t="s">
        <v>47</v>
      </c>
      <c r="B16" s="264"/>
      <c r="C16" s="264"/>
      <c r="D16" s="69" t="str">
        <f>IF(E16="","",IF(SUM(COUNTIF(領域1!E:E,E:E),COUNTIF(領域2!E:E,E:E),COUNTIF(領域3!E:E,E:E),COUNTIF(領域4!E:E,E:E),COUNTIF($E$1:E16,E:E))&gt;1,"再掲",""))</f>
        <v/>
      </c>
      <c r="E16" s="79"/>
      <c r="F16" s="57" t="str">
        <f>IFERROR(VLOOKUP(E16,FileList_Src!A:C,3,FALSE),"")</f>
        <v/>
      </c>
      <c r="G16" s="305"/>
    </row>
    <row r="17" spans="1:7">
      <c r="A17" s="70" t="s">
        <v>110</v>
      </c>
      <c r="B17" s="71"/>
      <c r="C17" s="72"/>
      <c r="D17" s="73" t="str">
        <f>IF(E17="","",IF(SUM(COUNTIF(領域1!E:E,E:E),COUNTIF(領域2!E:E,E:E),COUNTIF(領域3!E:E,E:E),COUNTIF(領域4!E:E,E:E),COUNTIF($E$1:E17,E:E))&gt;1,"再掲",""))</f>
        <v/>
      </c>
      <c r="E17" s="56"/>
      <c r="F17" s="57" t="str">
        <f>IFERROR(VLOOKUP(E17,FileList_Src!A:C,3,FALSE),"")</f>
        <v/>
      </c>
      <c r="G17" s="305"/>
    </row>
    <row r="18" spans="1:7" ht="18.75" customHeight="1">
      <c r="A18" s="307" t="s">
        <v>49</v>
      </c>
      <c r="B18" s="264"/>
      <c r="C18" s="264"/>
      <c r="D18" s="69" t="str">
        <f>IF(E18="","",IF(SUM(COUNTIF(領域1!E:E,E:E),COUNTIF(領域2!E:E,E:E),COUNTIF(領域3!E:E,E:E),COUNTIF(領域4!E:E,E:E),COUNTIF($E$1:E18,E:E))&gt;1,"再掲",""))</f>
        <v/>
      </c>
      <c r="E18" s="79"/>
      <c r="F18" s="57" t="str">
        <f>IFERROR(VLOOKUP(E18,FileList_Src!A:C,3,FALSE),"")</f>
        <v/>
      </c>
      <c r="G18" s="305"/>
    </row>
    <row r="19" spans="1:7">
      <c r="A19" s="311"/>
      <c r="B19" s="266"/>
      <c r="C19" s="266"/>
      <c r="D19" s="74" t="str">
        <f>IF(E19="","",IF(SUM(COUNTIF(領域1!E:E,E:E),COUNTIF(領域2!E:E,E:E),COUNTIF(領域3!E:E,E:E),COUNTIF(領域4!E:E,E:E),COUNTIF($E$1:E19,E:E))&gt;1,"再掲",""))</f>
        <v/>
      </c>
      <c r="E19" s="79"/>
      <c r="F19" s="57" t="str">
        <f>IFERROR(VLOOKUP(E19,FileList_Src!A:C,3,FALSE),"")</f>
        <v/>
      </c>
      <c r="G19" s="305"/>
    </row>
    <row r="20" spans="1:7" ht="22.5" customHeight="1">
      <c r="A20" s="313" t="s">
        <v>52</v>
      </c>
      <c r="B20" s="269"/>
      <c r="C20" s="269"/>
      <c r="D20" s="69" t="str">
        <f>IF(E20="","",IF(SUM(COUNTIF(領域1!E:E,E:E),COUNTIF(領域2!E:E,E:E),COUNTIF(領域3!E:E,E:E),COUNTIF(領域4!E:E,E:E),COUNTIF($E$1:E20,E:E))&gt;1,"再掲",""))</f>
        <v/>
      </c>
      <c r="E20" s="79"/>
      <c r="F20" s="57" t="str">
        <f>IFERROR(VLOOKUP(E20,FileList_Src!A:C,3,FALSE),"")</f>
        <v/>
      </c>
      <c r="G20" s="305"/>
    </row>
    <row r="21" spans="1:7">
      <c r="A21" s="311"/>
      <c r="B21" s="266"/>
      <c r="C21" s="266"/>
      <c r="D21" s="74" t="str">
        <f>IF(E21="","",IF(SUM(COUNTIF(領域1!E:E,E:E),COUNTIF(領域2!E:E,E:E),COUNTIF(領域3!E:E,E:E),COUNTIF(領域4!E:E,E:E),COUNTIF($E$1:E21,E:E))&gt;1,"再掲",""))</f>
        <v/>
      </c>
      <c r="E21" s="79"/>
      <c r="F21" s="57" t="str">
        <f>IFERROR(VLOOKUP(E21,FileList_Src!A:C,3,FALSE),"")</f>
        <v/>
      </c>
      <c r="G21" s="305"/>
    </row>
    <row r="22" spans="1:7" ht="19.5" customHeight="1">
      <c r="A22" s="323" t="s">
        <v>281</v>
      </c>
      <c r="B22" s="325"/>
      <c r="C22" s="288"/>
      <c r="D22" s="87" t="str">
        <f>IF(E22="","",IF(SUM(COUNTIF(領域1!E:E,E:E),COUNTIF(領域2!E:E,E:E),COUNTIF(領域3!E:E,E:E),COUNTIF(領域4!E:E,E:E),COUNTIF($E$1:E22,E:E))&gt;1,"再掲",""))</f>
        <v/>
      </c>
      <c r="E22" s="80"/>
      <c r="F22" s="57" t="str">
        <f>IFERROR(VLOOKUP(E22,FileList_Src!A:C,3,FALSE),"")</f>
        <v/>
      </c>
      <c r="G22" s="305"/>
    </row>
    <row r="23" spans="1:7">
      <c r="A23" s="49" t="s">
        <v>194</v>
      </c>
      <c r="B23" s="175" t="s">
        <v>20</v>
      </c>
      <c r="C23" s="50" t="s">
        <v>21</v>
      </c>
      <c r="D23" s="51" t="s">
        <v>38</v>
      </c>
      <c r="E23" s="81"/>
      <c r="F23" s="57" t="str">
        <f>IFERROR(VLOOKUP(E23,FileList_Src!A:C,3,FALSE),"")</f>
        <v/>
      </c>
      <c r="G23" s="305"/>
    </row>
    <row r="24" spans="1:7">
      <c r="A24" s="302" t="s">
        <v>282</v>
      </c>
      <c r="B24" s="54" t="s">
        <v>283</v>
      </c>
      <c r="C24" s="54"/>
      <c r="D24" s="55" t="str">
        <f>IF(E24="","",IF(SUM(COUNTIF(領域1!E:E,E:E),COUNTIF(領域2!E:E,E:E),COUNTIF(領域3!E:E,E:E),COUNTIF(領域4!E:E,E:E),COUNTIF($E$1:E24,E:E))&gt;1,"再掲",""))</f>
        <v/>
      </c>
      <c r="E24" s="56"/>
      <c r="F24" s="57" t="str">
        <f>IFERROR(VLOOKUP(E24,FileList_Src!A:C,3,FALSE),"")</f>
        <v/>
      </c>
      <c r="G24" s="305"/>
    </row>
    <row r="25" spans="1:7">
      <c r="A25" s="302"/>
      <c r="B25" s="54" t="str">
        <f>IF(E25="","",E25)</f>
        <v/>
      </c>
      <c r="C25" s="54"/>
      <c r="D25" s="76" t="str">
        <f>IF(E25="","",IF(SUM(COUNTIF(領域1!E:E,E:E),COUNTIF(領域2!E:E,E:E),COUNTIF(領域3!E:E,E:E),COUNTIF(領域4!E:E,E:E),COUNTIF($E$1:E25,E:E))&gt;1,"再掲",""))</f>
        <v/>
      </c>
      <c r="E25" s="56"/>
      <c r="F25" s="57" t="str">
        <f>IFERROR(VLOOKUP(E25,FileList_Src!A:C,3,FALSE),"")</f>
        <v/>
      </c>
      <c r="G25" s="305"/>
    </row>
    <row r="26" spans="1:7">
      <c r="A26" s="302"/>
      <c r="B26" s="54" t="s">
        <v>284</v>
      </c>
      <c r="C26" s="54"/>
      <c r="D26" s="55" t="str">
        <f>IF(E26="","",IF(SUM(COUNTIF(領域1!E:E,E:E),COUNTIF(領域2!E:E,E:E),COUNTIF(領域3!E:E,E:E),COUNTIF(領域4!E:E,E:E),COUNTIF($E$1:E26,E:E))&gt;1,"再掲",""))</f>
        <v/>
      </c>
      <c r="E26" s="56"/>
      <c r="F26" s="57" t="str">
        <f>IFERROR(VLOOKUP(E26,FileList_Src!A:C,3,FALSE),"")</f>
        <v/>
      </c>
      <c r="G26" s="305"/>
    </row>
    <row r="27" spans="1:7">
      <c r="A27" s="302"/>
      <c r="B27" s="54" t="str">
        <f>IF(E27="","",E27)</f>
        <v/>
      </c>
      <c r="C27" s="54"/>
      <c r="D27" s="55" t="str">
        <f>IF(E27="","",IF(SUM(COUNTIF(領域1!E:E,E:E),COUNTIF(領域2!E:E,E:E),COUNTIF(領域3!E:E,E:E),COUNTIF(領域4!E:E,E:E),COUNTIF($E$1:E27,E:E))&gt;1,"再掲",""))</f>
        <v/>
      </c>
      <c r="E27" s="79"/>
      <c r="F27" s="57" t="str">
        <f>IFERROR(VLOOKUP(E27,FileList_Src!A:C,3,FALSE),"")</f>
        <v/>
      </c>
      <c r="G27" s="305"/>
    </row>
    <row r="28" spans="1:7" ht="18" customHeight="1">
      <c r="A28" s="302"/>
      <c r="B28" s="54" t="s">
        <v>285</v>
      </c>
      <c r="C28" s="54"/>
      <c r="D28" s="55" t="str">
        <f>IF(E28="","",IF(SUM(COUNTIF(領域1!E:E,E:E),COUNTIF(領域2!E:E,E:E),COUNTIF(領域3!E:E,E:E),COUNTIF(領域4!E:E,E:E),COUNTIF($E$1:E28,E:E))&gt;1,"再掲",""))</f>
        <v/>
      </c>
      <c r="E28" s="79"/>
      <c r="F28" s="57" t="str">
        <f>IFERROR(VLOOKUP(E28,FileList_Src!A:C,3,FALSE),"")</f>
        <v/>
      </c>
      <c r="G28" s="305"/>
    </row>
    <row r="29" spans="1:7">
      <c r="A29" s="302"/>
      <c r="B29" s="54" t="str">
        <f>IF(E29="","",E29)</f>
        <v/>
      </c>
      <c r="C29" s="54"/>
      <c r="D29" s="55" t="str">
        <f>IF(E29="","",IF(SUM(COUNTIF(領域1!E:E,E:E),COUNTIF(領域2!E:E,E:E),COUNTIF(領域3!E:E,E:E),COUNTIF(領域4!E:E,E:E),COUNTIF($E$1:E29,E:E))&gt;1,"再掲",""))</f>
        <v/>
      </c>
      <c r="E29" s="56"/>
      <c r="F29" s="57" t="str">
        <f>IFERROR(VLOOKUP(E29,FileList_Src!A:C,3,FALSE),"")</f>
        <v/>
      </c>
      <c r="G29" s="305"/>
    </row>
    <row r="30" spans="1:7" ht="25.35" customHeight="1">
      <c r="A30" s="302"/>
      <c r="B30" s="54" t="s">
        <v>286</v>
      </c>
      <c r="C30" s="54"/>
      <c r="D30" s="55" t="str">
        <f>IF(E30="","",IF(SUM(COUNTIF(領域1!E:E,E:E),COUNTIF(領域2!E:E,E:E),COUNTIF(領域3!E:E,E:E),COUNTIF(領域4!E:E,E:E),COUNTIF($E$1:E30,E:E))&gt;1,"再掲",""))</f>
        <v/>
      </c>
      <c r="E30" s="56"/>
      <c r="F30" s="57" t="str">
        <f>IFERROR(VLOOKUP(E30,FileList_Src!A:C,3,FALSE),"")</f>
        <v/>
      </c>
      <c r="G30" s="305"/>
    </row>
    <row r="31" spans="1:7">
      <c r="A31" s="302"/>
      <c r="B31" s="54" t="str">
        <f>IF(E31="","",E31)</f>
        <v/>
      </c>
      <c r="C31" s="54"/>
      <c r="D31" s="55" t="str">
        <f>IF(E31="","",IF(SUM(COUNTIF(領域1!E:E,E:E),COUNTIF(領域2!E:E,E:E),COUNTIF(領域3!E:E,E:E),COUNTIF(領域4!E:E,E:E),COUNTIF($E$1:E31,E:E))&gt;1,"再掲",""))</f>
        <v/>
      </c>
      <c r="E31" s="79"/>
      <c r="F31" s="57" t="str">
        <f>IFERROR(VLOOKUP(E31,FileList_Src!A:C,3,FALSE),"")</f>
        <v/>
      </c>
      <c r="G31" s="305"/>
    </row>
    <row r="32" spans="1:7" ht="39.950000000000003" customHeight="1">
      <c r="A32" s="302"/>
      <c r="B32" s="54" t="s">
        <v>469</v>
      </c>
      <c r="C32" s="54"/>
      <c r="D32" s="55" t="str">
        <f>IF(E32="","",IF(SUM(COUNTIF(領域1!E:E,E:E),COUNTIF(領域2!E:E,E:E),COUNTIF(領域3!E:E,E:E),COUNTIF(領域4!E:E,E:E),COUNTIF($E$1:E32,E:E))&gt;1,"再掲",""))</f>
        <v/>
      </c>
      <c r="E32" s="79"/>
      <c r="F32" s="57" t="str">
        <f>IFERROR(VLOOKUP(E32,FileList_Src!A:C,3,FALSE),"")</f>
        <v/>
      </c>
      <c r="G32" s="305"/>
    </row>
    <row r="33" spans="1:7">
      <c r="A33" s="302"/>
      <c r="B33" s="54" t="str">
        <f>IF(E33="","",E33)</f>
        <v/>
      </c>
      <c r="C33" s="54"/>
      <c r="D33" s="55" t="str">
        <f>IF(E33="","",IF(SUM(COUNTIF(領域1!E:E,E:E),COUNTIF(領域2!E:E,E:E),COUNTIF(領域3!E:E,E:E),COUNTIF(領域4!E:E,E:E),COUNTIF($E$1:E33,E:E))&gt;1,"再掲",""))</f>
        <v/>
      </c>
      <c r="E33" s="56"/>
      <c r="F33" s="57" t="str">
        <f>IFERROR(VLOOKUP(E33,FileList_Src!A:C,3,FALSE),"")</f>
        <v/>
      </c>
      <c r="G33" s="305"/>
    </row>
    <row r="34" spans="1:7">
      <c r="A34" s="302" t="s">
        <v>287</v>
      </c>
      <c r="B34" s="54" t="s">
        <v>288</v>
      </c>
      <c r="C34" s="54"/>
      <c r="D34" s="88" t="str">
        <f>IF(E34="","",IF(SUM(COUNTIF(領域1!E:E,E:E),COUNTIF(領域2!E:E,E:E),COUNTIF(領域3!E:E,E:E),COUNTIF(領域4!E:E,E:E),COUNTIF($E$1:E34,E:E))&gt;1,"再掲",""))</f>
        <v/>
      </c>
      <c r="E34" s="56"/>
      <c r="F34" s="57" t="str">
        <f>IFERROR(VLOOKUP(E34,FileList_Src!A:C,3,FALSE),"")</f>
        <v/>
      </c>
      <c r="G34" s="305"/>
    </row>
    <row r="35" spans="1:7">
      <c r="A35" s="302"/>
      <c r="B35" s="54" t="str">
        <f>IF(E35="","",E35)</f>
        <v/>
      </c>
      <c r="C35" s="54"/>
      <c r="D35" s="61" t="str">
        <f>IF(E35="","",IF(SUM(COUNTIF(領域1!E:E,E:E),COUNTIF(領域2!E:E,E:E),COUNTIF(領域3!E:E,E:E),COUNTIF(領域4!E:E,E:E),COUNTIF($E$1:E35,E:E))&gt;1,"再掲",""))</f>
        <v/>
      </c>
      <c r="E35" s="56"/>
      <c r="F35" s="57" t="str">
        <f>IFERROR(VLOOKUP(E35,FileList_Src!A:C,3,FALSE),"")</f>
        <v/>
      </c>
      <c r="G35" s="305"/>
    </row>
    <row r="36" spans="1:7">
      <c r="A36" s="302"/>
      <c r="B36" s="54" t="s">
        <v>289</v>
      </c>
      <c r="C36" s="54"/>
      <c r="D36" s="55" t="str">
        <f>IF(E36="","",IF(SUM(COUNTIF(領域1!E:E,E:E),COUNTIF(領域2!E:E,E:E),COUNTIF(領域3!E:E,E:E),COUNTIF(領域4!E:E,E:E),COUNTIF($E$1:E36,E:E))&gt;1,"再掲",""))</f>
        <v/>
      </c>
      <c r="E36" s="56"/>
      <c r="F36" s="57" t="str">
        <f>IFERROR(VLOOKUP(E36,FileList_Src!A:C,3,FALSE),"")</f>
        <v/>
      </c>
      <c r="G36" s="305"/>
    </row>
    <row r="37" spans="1:7">
      <c r="A37" s="303"/>
      <c r="B37" s="62" t="str">
        <f>IF(E37="","",E37)</f>
        <v/>
      </c>
      <c r="C37" s="62"/>
      <c r="D37" s="68" t="str">
        <f>IF(E37="","",IF(SUM(COUNTIF(領域1!E:E,E:E),COUNTIF(領域2!E:E,E:E),COUNTIF(領域3!E:E,E:E),COUNTIF(領域4!E:E,E:E),COUNTIF($E$1:E37,E:E))&gt;1,"再掲",""))</f>
        <v/>
      </c>
      <c r="E37" s="56"/>
      <c r="F37" s="57" t="str">
        <f>IFERROR(VLOOKUP(E37,FileList_Src!A:C,3,FALSE),"")</f>
        <v/>
      </c>
      <c r="G37" s="305"/>
    </row>
    <row r="38" spans="1:7">
      <c r="A38" s="306" t="s">
        <v>40</v>
      </c>
      <c r="B38" s="285"/>
      <c r="C38" s="285"/>
      <c r="D38" s="63" t="str">
        <f>IF(E38="","",IF(SUM(COUNTIF(領域1!E:E,E:E),COUNTIF(領域2!E:E,E:E),COUNTIF(領域3!E:E,E:E),COUNTIF(領域4!E:E,E:E),COUNTIF($E$1:E38,E:E))&gt;1,"再掲",""))</f>
        <v/>
      </c>
      <c r="E38" s="79"/>
      <c r="F38" s="57" t="str">
        <f>IFERROR(VLOOKUP(E38,FileList_Src!A:C,3,FALSE),"")</f>
        <v/>
      </c>
      <c r="G38" s="305"/>
    </row>
    <row r="39" spans="1:7">
      <c r="A39" s="315" t="s">
        <v>41</v>
      </c>
      <c r="B39" s="262"/>
      <c r="C39" s="262"/>
      <c r="D39" s="64" t="str">
        <f>IF(E39="","",IF(SUM(COUNTIF(領域1!E:E,E:E),COUNTIF(領域2!E:E,E:E),COUNTIF(領域3!E:E,E:E),COUNTIF(領域4!E:E,E:E),COUNTIF($E$1:E39,E:E))&gt;1,"再掲",""))</f>
        <v/>
      </c>
      <c r="E39" s="79"/>
      <c r="F39" s="57" t="str">
        <f>IFERROR(VLOOKUP(E39,FileList_Src!A:C,3,FALSE),"")</f>
        <v/>
      </c>
      <c r="G39" s="305"/>
    </row>
    <row r="40" spans="1:7">
      <c r="A40" s="316"/>
      <c r="B40" s="277"/>
      <c r="C40" s="277"/>
      <c r="D40" s="64" t="str">
        <f>IF(E40="","",IF(SUM(COUNTIF(領域1!E:E,E:E),COUNTIF(領域2!E:E,E:E),COUNTIF(領域3!E:E,E:E),COUNTIF(領域4!E:E,E:E),COUNTIF($E$1:E40,E:E))&gt;1,"再掲",""))</f>
        <v/>
      </c>
      <c r="E40" s="79"/>
      <c r="F40" s="57" t="str">
        <f>IFERROR(VLOOKUP(E40,FileList_Src!A:C,3,FALSE),"")</f>
        <v/>
      </c>
      <c r="G40" s="305"/>
    </row>
    <row r="41" spans="1:7">
      <c r="A41" s="316"/>
      <c r="B41" s="277"/>
      <c r="C41" s="277"/>
      <c r="D41" s="65" t="str">
        <f>IF(E41="","",IF(SUM(COUNTIF(領域1!E:E,E:E),COUNTIF(領域2!E:E,E:E),COUNTIF(領域3!E:E,E:E),COUNTIF(領域4!E:E,E:E),COUNTIF($E$1:E41,E:E))&gt;1,"再掲",""))</f>
        <v/>
      </c>
      <c r="E41" s="79"/>
      <c r="F41" s="57" t="str">
        <f>IFERROR(VLOOKUP(E41,FileList_Src!A:C,3,FALSE),"")</f>
        <v/>
      </c>
      <c r="G41" s="305"/>
    </row>
    <row r="42" spans="1:7">
      <c r="A42" s="315" t="s">
        <v>44</v>
      </c>
      <c r="B42" s="262"/>
      <c r="C42" s="262"/>
      <c r="D42" s="64" t="str">
        <f>IF(E42="","",IF(SUM(COUNTIF(領域1!E:E,E:E),COUNTIF(領域2!E:E,E:E),COUNTIF(領域3!E:E,E:E),COUNTIF(領域4!E:E,E:E),COUNTIF($E$1:E42,E:E))&gt;1,"再掲",""))</f>
        <v/>
      </c>
      <c r="E42" s="79"/>
      <c r="F42" s="57" t="str">
        <f>IFERROR(VLOOKUP(E42,FileList_Src!A:C,3,FALSE),"")</f>
        <v/>
      </c>
      <c r="G42" s="305"/>
    </row>
    <row r="43" spans="1:7">
      <c r="A43" s="66"/>
      <c r="B43" s="54" t="str">
        <f>IF(E43="","",E43)</f>
        <v/>
      </c>
      <c r="C43" s="54"/>
      <c r="D43" s="55" t="str">
        <f>IF(E43="","",IF(SUM(COUNTIF(領域1!E:E,E:E),COUNTIF(領域2!E:E,E:E),COUNTIF(領域3!E:E,E:E),COUNTIF(領域4!E:E,E:E),COUNTIF($E$1:E43,E:E))&gt;1,"再掲",""))</f>
        <v/>
      </c>
      <c r="E43" s="79"/>
      <c r="F43" s="57" t="str">
        <f>IFERROR(VLOOKUP(E43,FileList_Src!A:C,3,FALSE),"")</f>
        <v/>
      </c>
      <c r="G43" s="305"/>
    </row>
    <row r="44" spans="1:7">
      <c r="A44" s="67"/>
      <c r="B44" s="206" t="str">
        <f>IF(E44="","",E44)</f>
        <v/>
      </c>
      <c r="C44" s="62"/>
      <c r="D44" s="68" t="str">
        <f>IF(E44="","",IF(SUM(COUNTIF(領域1!E:E,E:E),COUNTIF(領域2!E:E,E:E),COUNTIF(領域3!E:E,E:E),COUNTIF(領域4!E:E,E:E),COUNTIF($E$1:E44,E:E))&gt;1,"再掲",""))</f>
        <v/>
      </c>
      <c r="E44" s="56"/>
      <c r="F44" s="57" t="str">
        <f>IFERROR(VLOOKUP(E44,FileList_Src!A:C,3,FALSE),"")</f>
        <v/>
      </c>
      <c r="G44" s="305"/>
    </row>
    <row r="45" spans="1:7">
      <c r="A45" s="307" t="s">
        <v>47</v>
      </c>
      <c r="B45" s="264"/>
      <c r="C45" s="264"/>
      <c r="D45" s="69" t="str">
        <f>IF(E45="","",IF(SUM(COUNTIF(領域1!E:E,E:E),COUNTIF(領域2!E:E,E:E),COUNTIF(領域3!E:E,E:E),COUNTIF(領域4!E:E,E:E),COUNTIF($E$1:E45,E:E))&gt;1,"再掲",""))</f>
        <v/>
      </c>
      <c r="E45" s="79"/>
      <c r="F45" s="57" t="str">
        <f>IFERROR(VLOOKUP(E45,FileList_Src!A:C,3,FALSE),"")</f>
        <v/>
      </c>
      <c r="G45" s="305"/>
    </row>
    <row r="46" spans="1:7">
      <c r="A46" s="70" t="s">
        <v>110</v>
      </c>
      <c r="B46" s="71"/>
      <c r="C46" s="72"/>
      <c r="D46" s="73" t="str">
        <f>IF(E46="","",IF(SUM(COUNTIF(領域1!E:E,E:E),COUNTIF(領域2!E:E,E:E),COUNTIF(領域3!E:E,E:E),COUNTIF(領域4!E:E,E:E),COUNTIF($E$1:E46,E:E))&gt;1,"再掲",""))</f>
        <v/>
      </c>
      <c r="E46" s="56"/>
      <c r="F46" s="57" t="str">
        <f>IFERROR(VLOOKUP(E46,FileList_Src!A:C,3,FALSE),"")</f>
        <v/>
      </c>
      <c r="G46" s="305"/>
    </row>
    <row r="47" spans="1:7">
      <c r="A47" s="307" t="s">
        <v>49</v>
      </c>
      <c r="B47" s="264"/>
      <c r="C47" s="264"/>
      <c r="D47" s="69" t="str">
        <f>IF(E47="","",IF(SUM(COUNTIF(領域1!E:E,E:E),COUNTIF(領域2!E:E,E:E),COUNTIF(領域3!E:E,E:E),COUNTIF(領域4!E:E,E:E),COUNTIF($E$1:E47,E:E))&gt;1,"再掲",""))</f>
        <v/>
      </c>
      <c r="E47" s="79"/>
      <c r="F47" s="57" t="str">
        <f>IFERROR(VLOOKUP(E47,FileList_Src!A:C,3,FALSE),"")</f>
        <v/>
      </c>
      <c r="G47" s="305"/>
    </row>
    <row r="48" spans="1:7">
      <c r="A48" s="311"/>
      <c r="B48" s="266"/>
      <c r="C48" s="266"/>
      <c r="D48" s="74" t="str">
        <f>IF(E48="","",IF(SUM(COUNTIF(領域1!E:E,E:E),COUNTIF(領域2!E:E,E:E),COUNTIF(領域3!E:E,E:E),COUNTIF(領域4!E:E,E:E),COUNTIF($E$1:E48,E:E))&gt;1,"再掲",""))</f>
        <v/>
      </c>
      <c r="E48" s="79"/>
      <c r="F48" s="57" t="str">
        <f>IFERROR(VLOOKUP(E48,FileList_Src!A:C,3,FALSE),"")</f>
        <v/>
      </c>
      <c r="G48" s="305"/>
    </row>
    <row r="49" spans="1:7">
      <c r="A49" s="313" t="s">
        <v>52</v>
      </c>
      <c r="B49" s="269"/>
      <c r="C49" s="269"/>
      <c r="D49" s="69" t="str">
        <f>IF(E49="","",IF(SUM(COUNTIF(領域1!E:E,E:E),COUNTIF(領域2!E:E,E:E),COUNTIF(領域3!E:E,E:E),COUNTIF(領域4!E:E,E:E),COUNTIF($E$1:E49,E:E))&gt;1,"再掲",""))</f>
        <v/>
      </c>
      <c r="E49" s="79"/>
      <c r="F49" s="57" t="str">
        <f>IFERROR(VLOOKUP(E49,FileList_Src!A:C,3,FALSE),"")</f>
        <v/>
      </c>
      <c r="G49" s="305"/>
    </row>
    <row r="50" spans="1:7">
      <c r="A50" s="311"/>
      <c r="B50" s="266"/>
      <c r="C50" s="266"/>
      <c r="D50" s="74" t="str">
        <f>IF(E50="","",IF(SUM(COUNTIF(領域1!E:E,E:E),COUNTIF(領域2!E:E,E:E),COUNTIF(領域3!E:E,E:E),COUNTIF(領域4!E:E,E:E),COUNTIF($E$1:E50,E:E))&gt;1,"再掲",""))</f>
        <v/>
      </c>
      <c r="E50" s="82"/>
      <c r="F50" s="57" t="str">
        <f>IFERROR(VLOOKUP(E50,FileList_Src!A:C,3,FALSE),"")</f>
        <v/>
      </c>
      <c r="G50" s="305"/>
    </row>
    <row r="51" spans="1:7" ht="19.5" customHeight="1">
      <c r="A51" s="323" t="s">
        <v>290</v>
      </c>
      <c r="B51" s="324"/>
      <c r="C51" s="288"/>
      <c r="D51" s="75" t="str">
        <f>IF(E51="","",IF(SUM(COUNTIF(領域1!E:E,E:E),COUNTIF(領域2!E:E,E:E),COUNTIF(領域3!E:E,E:E),COUNTIF(領域4!E:E,E:E),COUNTIF($E$1:E51,E:E))&gt;1,"再掲",""))</f>
        <v/>
      </c>
      <c r="E51" s="80"/>
      <c r="F51" s="57" t="str">
        <f>IFERROR(VLOOKUP(E51,FileList_Src!A:C,3,FALSE),"")</f>
        <v/>
      </c>
      <c r="G51" s="305"/>
    </row>
    <row r="52" spans="1:7">
      <c r="A52" s="49" t="s">
        <v>19</v>
      </c>
      <c r="B52" s="175" t="s">
        <v>20</v>
      </c>
      <c r="C52" s="50" t="s">
        <v>21</v>
      </c>
      <c r="D52" s="51" t="s">
        <v>38</v>
      </c>
      <c r="E52" s="81"/>
      <c r="F52" s="57" t="str">
        <f>IFERROR(VLOOKUP(E52,FileList_Src!A:C,3,FALSE),"")</f>
        <v/>
      </c>
      <c r="G52" s="305"/>
    </row>
    <row r="53" spans="1:7">
      <c r="A53" s="302" t="s">
        <v>291</v>
      </c>
      <c r="B53" s="54" t="s">
        <v>292</v>
      </c>
      <c r="C53" s="54"/>
      <c r="D53" s="55" t="str">
        <f>IF(E53="","",IF(SUM(COUNTIF(領域1!E:E,E:E),COUNTIF(領域2!E:E,E:E),COUNTIF(領域3!E:E,E:E),COUNTIF(領域4!E:E,E:E),COUNTIF($E$1:E53,E:E))&gt;1,"再掲",""))</f>
        <v/>
      </c>
      <c r="E53" s="56"/>
      <c r="F53" s="57" t="str">
        <f>IFERROR(VLOOKUP(E53,FileList_Src!A:C,3,FALSE),"")</f>
        <v/>
      </c>
      <c r="G53" s="305"/>
    </row>
    <row r="54" spans="1:7">
      <c r="A54" s="302"/>
      <c r="B54" s="54" t="str">
        <f>IF(E54="","",E54)</f>
        <v/>
      </c>
      <c r="C54" s="54"/>
      <c r="D54" s="55" t="str">
        <f>IF(E54="","",IF(SUM(COUNTIF(領域1!E:E,E:E),COUNTIF(領域2!E:E,E:E),COUNTIF(領域3!E:E,E:E),COUNTIF(領域4!E:E,E:E),COUNTIF($E$1:E54,E:E))&gt;1,"再掲",""))</f>
        <v/>
      </c>
      <c r="E54" s="56"/>
      <c r="F54" s="57" t="str">
        <f>IFERROR(VLOOKUP(E54,FileList_Src!A:C,3,FALSE),"")</f>
        <v/>
      </c>
      <c r="G54" s="305"/>
    </row>
    <row r="55" spans="1:7" ht="24">
      <c r="A55" s="302"/>
      <c r="B55" s="54" t="s">
        <v>293</v>
      </c>
      <c r="C55" s="54"/>
      <c r="D55" s="55" t="str">
        <f>IF(E55="","",IF(SUM(COUNTIF(領域1!E:E,E:E),COUNTIF(領域2!E:E,E:E),COUNTIF(領域3!E:E,E:E),COUNTIF(領域4!E:E,E:E),COUNTIF($E$1:E55,E:E))&gt;1,"再掲",""))</f>
        <v/>
      </c>
      <c r="E55" s="56"/>
      <c r="F55" s="57" t="str">
        <f>IFERROR(VLOOKUP(E55,FileList_Src!A:C,3,FALSE),"")</f>
        <v/>
      </c>
      <c r="G55" s="305"/>
    </row>
    <row r="56" spans="1:7">
      <c r="A56" s="303"/>
      <c r="B56" s="62" t="str">
        <f>IF(E56="","",E56)</f>
        <v/>
      </c>
      <c r="C56" s="62"/>
      <c r="D56" s="68" t="str">
        <f>IF(E56="","",IF(SUM(COUNTIF(領域1!E:E,E:E),COUNTIF(領域2!E:E,E:E),COUNTIF(領域3!E:E,E:E),COUNTIF(領域4!E:E,E:E),COUNTIF($E$1:E56,E:E))&gt;1,"再掲",""))</f>
        <v/>
      </c>
      <c r="E56" s="56"/>
      <c r="F56" s="57" t="str">
        <f>IFERROR(VLOOKUP(E56,FileList_Src!A:C,3,FALSE),"")</f>
        <v/>
      </c>
      <c r="G56" s="305"/>
    </row>
    <row r="57" spans="1:7">
      <c r="A57" s="306" t="s">
        <v>40</v>
      </c>
      <c r="B57" s="285"/>
      <c r="C57" s="285"/>
      <c r="D57" s="63" t="str">
        <f>IF(E57="","",IF(SUM(COUNTIF(領域1!E:E,E:E),COUNTIF(領域2!E:E,E:E),COUNTIF(領域3!E:E,E:E),COUNTIF(領域4!E:E,E:E),COUNTIF($E$1:E57,E:E))&gt;1,"再掲",""))</f>
        <v/>
      </c>
      <c r="E57" s="79"/>
      <c r="F57" s="57" t="str">
        <f>IFERROR(VLOOKUP(E57,FileList_Src!A:C,3,FALSE),"")</f>
        <v/>
      </c>
      <c r="G57" s="305"/>
    </row>
    <row r="58" spans="1:7">
      <c r="A58" s="315" t="s">
        <v>41</v>
      </c>
      <c r="B58" s="262"/>
      <c r="C58" s="262"/>
      <c r="D58" s="64" t="str">
        <f>IF(E58="","",IF(SUM(COUNTIF(領域1!E:E,E:E),COUNTIF(領域2!E:E,E:E),COUNTIF(領域3!E:E,E:E),COUNTIF(領域4!E:E,E:E),COUNTIF($E$1:E58,E:E))&gt;1,"再掲",""))</f>
        <v/>
      </c>
      <c r="E58" s="79"/>
      <c r="F58" s="57" t="str">
        <f>IFERROR(VLOOKUP(E58,FileList_Src!A:C,3,FALSE),"")</f>
        <v/>
      </c>
      <c r="G58" s="305"/>
    </row>
    <row r="59" spans="1:7">
      <c r="A59" s="316"/>
      <c r="B59" s="277"/>
      <c r="C59" s="277"/>
      <c r="D59" s="64" t="str">
        <f>IF(E59="","",IF(SUM(COUNTIF(領域1!E:E,E:E),COUNTIF(領域2!E:E,E:E),COUNTIF(領域3!E:E,E:E),COUNTIF(領域4!E:E,E:E),COUNTIF($E$1:E59,E:E))&gt;1,"再掲",""))</f>
        <v/>
      </c>
      <c r="E59" s="79"/>
      <c r="F59" s="57" t="str">
        <f>IFERROR(VLOOKUP(E59,FileList_Src!A:C,3,FALSE),"")</f>
        <v/>
      </c>
      <c r="G59" s="305"/>
    </row>
    <row r="60" spans="1:7">
      <c r="A60" s="316"/>
      <c r="B60" s="277"/>
      <c r="C60" s="277"/>
      <c r="D60" s="65" t="str">
        <f>IF(E60="","",IF(SUM(COUNTIF(領域1!E:E,E:E),COUNTIF(領域2!E:E,E:E),COUNTIF(領域3!E:E,E:E),COUNTIF(領域4!E:E,E:E),COUNTIF($E$1:E60,E:E))&gt;1,"再掲",""))</f>
        <v/>
      </c>
      <c r="E60" s="79"/>
      <c r="F60" s="57" t="str">
        <f>IFERROR(VLOOKUP(E60,FileList_Src!A:C,3,FALSE),"")</f>
        <v/>
      </c>
      <c r="G60" s="305"/>
    </row>
    <row r="61" spans="1:7">
      <c r="A61" s="315" t="s">
        <v>44</v>
      </c>
      <c r="B61" s="262"/>
      <c r="C61" s="262"/>
      <c r="D61" s="64" t="str">
        <f>IF(E61="","",IF(SUM(COUNTIF(領域1!E:E,E:E),COUNTIF(領域2!E:E,E:E),COUNTIF(領域3!E:E,E:E),COUNTIF(領域4!E:E,E:E),COUNTIF($E$1:E61,E:E))&gt;1,"再掲",""))</f>
        <v/>
      </c>
      <c r="E61" s="79"/>
      <c r="F61" s="57" t="str">
        <f>IFERROR(VLOOKUP(E61,FileList_Src!A:C,3,FALSE),"")</f>
        <v/>
      </c>
      <c r="G61" s="305"/>
    </row>
    <row r="62" spans="1:7">
      <c r="A62" s="66"/>
      <c r="B62" s="54" t="str">
        <f>IF(E62="","",E62)</f>
        <v/>
      </c>
      <c r="C62" s="54"/>
      <c r="D62" s="55" t="str">
        <f>IF(E62="","",IF(SUM(COUNTIF(領域1!E:E,E:E),COUNTIF(領域2!E:E,E:E),COUNTIF(領域3!E:E,E:E),COUNTIF(領域4!E:E,E:E),COUNTIF($E$1:E62,E:E))&gt;1,"再掲",""))</f>
        <v/>
      </c>
      <c r="E62" s="79"/>
      <c r="F62" s="57" t="str">
        <f>IFERROR(VLOOKUP(E62,FileList_Src!A:C,3,FALSE),"")</f>
        <v/>
      </c>
      <c r="G62" s="305"/>
    </row>
    <row r="63" spans="1:7">
      <c r="A63" s="67"/>
      <c r="B63" s="206" t="str">
        <f>IF(E63="","",E63)</f>
        <v/>
      </c>
      <c r="C63" s="62"/>
      <c r="D63" s="68" t="str">
        <f>IF(E63="","",IF(SUM(COUNTIF(領域1!E:E,E:E),COUNTIF(領域2!E:E,E:E),COUNTIF(領域3!E:E,E:E),COUNTIF(領域4!E:E,E:E),COUNTIF($E$1:E63,E:E))&gt;1,"再掲",""))</f>
        <v/>
      </c>
      <c r="E63" s="56"/>
      <c r="F63" s="57" t="str">
        <f>IFERROR(VLOOKUP(E63,FileList_Src!A:C,3,FALSE),"")</f>
        <v/>
      </c>
      <c r="G63" s="305"/>
    </row>
    <row r="64" spans="1:7">
      <c r="A64" s="307" t="s">
        <v>47</v>
      </c>
      <c r="B64" s="264"/>
      <c r="C64" s="264"/>
      <c r="D64" s="69" t="str">
        <f>IF(E64="","",IF(SUM(COUNTIF(領域1!E:E,E:E),COUNTIF(領域2!E:E,E:E),COUNTIF(領域3!E:E,E:E),COUNTIF(領域4!E:E,E:E),COUNTIF($E$1:E64,E:E))&gt;1,"再掲",""))</f>
        <v/>
      </c>
      <c r="E64" s="79"/>
      <c r="F64" s="57" t="str">
        <f>IFERROR(VLOOKUP(E64,FileList_Src!A:C,3,FALSE),"")</f>
        <v/>
      </c>
      <c r="G64" s="305"/>
    </row>
    <row r="65" spans="1:7">
      <c r="A65" s="70" t="s">
        <v>110</v>
      </c>
      <c r="B65" s="71"/>
      <c r="C65" s="72"/>
      <c r="D65" s="73" t="str">
        <f>IF(E65="","",IF(SUM(COUNTIF(領域1!E:E,E:E),COUNTIF(領域2!E:E,E:E),COUNTIF(領域3!E:E,E:E),COUNTIF(領域4!E:E,E:E),COUNTIF($E$1:E65,E:E))&gt;1,"再掲",""))</f>
        <v/>
      </c>
      <c r="E65" s="56"/>
      <c r="F65" s="57" t="str">
        <f>IFERROR(VLOOKUP(E65,FileList_Src!A:C,3,FALSE),"")</f>
        <v/>
      </c>
      <c r="G65" s="305"/>
    </row>
    <row r="66" spans="1:7">
      <c r="A66" s="307" t="s">
        <v>49</v>
      </c>
      <c r="B66" s="264"/>
      <c r="C66" s="264"/>
      <c r="D66" s="69" t="str">
        <f>IF(E66="","",IF(SUM(COUNTIF(領域1!E:E,E:E),COUNTIF(領域2!E:E,E:E),COUNTIF(領域3!E:E,E:E),COUNTIF(領域4!E:E,E:E),COUNTIF($E$1:E66,E:E))&gt;1,"再掲",""))</f>
        <v/>
      </c>
      <c r="E66" s="79"/>
      <c r="F66" s="57" t="str">
        <f>IFERROR(VLOOKUP(E66,FileList_Src!A:C,3,FALSE),"")</f>
        <v/>
      </c>
      <c r="G66" s="305"/>
    </row>
    <row r="67" spans="1:7">
      <c r="A67" s="311"/>
      <c r="B67" s="266"/>
      <c r="C67" s="266"/>
      <c r="D67" s="74" t="str">
        <f>IF(E67="","",IF(SUM(COUNTIF(領域1!E:E,E:E),COUNTIF(領域2!E:E,E:E),COUNTIF(領域3!E:E,E:E),COUNTIF(領域4!E:E,E:E),COUNTIF($E$1:E67,E:E))&gt;1,"再掲",""))</f>
        <v/>
      </c>
      <c r="E67" s="79"/>
      <c r="F67" s="57" t="str">
        <f>IFERROR(VLOOKUP(E67,FileList_Src!A:C,3,FALSE),"")</f>
        <v/>
      </c>
      <c r="G67" s="305"/>
    </row>
    <row r="68" spans="1:7">
      <c r="A68" s="313" t="s">
        <v>52</v>
      </c>
      <c r="B68" s="269"/>
      <c r="C68" s="269"/>
      <c r="D68" s="69" t="str">
        <f>IF(E68="","",IF(SUM(COUNTIF(領域1!E:E,E:E),COUNTIF(領域2!E:E,E:E),COUNTIF(領域3!E:E,E:E),COUNTIF(領域4!E:E,E:E),COUNTIF($E$1:E68,E:E))&gt;1,"再掲",""))</f>
        <v/>
      </c>
      <c r="E68" s="79"/>
      <c r="F68" s="57" t="str">
        <f>IFERROR(VLOOKUP(E68,FileList_Src!A:C,3,FALSE),"")</f>
        <v/>
      </c>
      <c r="G68" s="305"/>
    </row>
    <row r="69" spans="1:7">
      <c r="A69" s="311"/>
      <c r="B69" s="266"/>
      <c r="C69" s="266"/>
      <c r="D69" s="74" t="str">
        <f>IF(E69="","",IF(SUM(COUNTIF(領域1!E:E,E:E),COUNTIF(領域2!E:E,E:E),COUNTIF(領域3!E:E,E:E),COUNTIF(領域4!E:E,E:E),COUNTIF($E$1:E69,E:E))&gt;1,"再掲",""))</f>
        <v/>
      </c>
      <c r="E69" s="79"/>
      <c r="F69" s="57" t="str">
        <f>IFERROR(VLOOKUP(E69,FileList_Src!A:C,3,FALSE),"")</f>
        <v/>
      </c>
      <c r="G69" s="305"/>
    </row>
    <row r="70" spans="1:7">
      <c r="B70" s="147" t="s">
        <v>53</v>
      </c>
      <c r="C70" s="40" t="s">
        <v>54</v>
      </c>
      <c r="E70" s="84"/>
      <c r="F70" s="84"/>
    </row>
  </sheetData>
  <mergeCells count="38">
    <mergeCell ref="A40:C40"/>
    <mergeCell ref="A41:C41"/>
    <mergeCell ref="A42:C42"/>
    <mergeCell ref="A5:C5"/>
    <mergeCell ref="A7:A8"/>
    <mergeCell ref="A13:C13"/>
    <mergeCell ref="A9:C9"/>
    <mergeCell ref="A10:C10"/>
    <mergeCell ref="A11:C11"/>
    <mergeCell ref="A12:C12"/>
    <mergeCell ref="G6:G69"/>
    <mergeCell ref="A16:C16"/>
    <mergeCell ref="A18:C18"/>
    <mergeCell ref="A19:C19"/>
    <mergeCell ref="A20:C20"/>
    <mergeCell ref="A21:C21"/>
    <mergeCell ref="A22:C22"/>
    <mergeCell ref="A24:A33"/>
    <mergeCell ref="A38:C38"/>
    <mergeCell ref="A48:C48"/>
    <mergeCell ref="A49:C49"/>
    <mergeCell ref="A34:A37"/>
    <mergeCell ref="A50:C50"/>
    <mergeCell ref="A45:C45"/>
    <mergeCell ref="A47:C47"/>
    <mergeCell ref="A39:C39"/>
    <mergeCell ref="A69:C69"/>
    <mergeCell ref="A51:C51"/>
    <mergeCell ref="A53:A56"/>
    <mergeCell ref="A57:C57"/>
    <mergeCell ref="A64:C64"/>
    <mergeCell ref="A66:C66"/>
    <mergeCell ref="A67:C67"/>
    <mergeCell ref="A68:C68"/>
    <mergeCell ref="A58:C58"/>
    <mergeCell ref="A59:C59"/>
    <mergeCell ref="A60:C60"/>
    <mergeCell ref="A61:C61"/>
  </mergeCells>
  <phoneticPr fontId="20"/>
  <conditionalFormatting sqref="A1:C1048576">
    <cfRule type="containsText" dxfId="25" priority="1" operator="containsText" text="（リストから選択してください）">
      <formula>NOT(ISERROR(SEARCH("（リストから選択してください）",A1)))</formula>
    </cfRule>
  </conditionalFormatting>
  <dataValidations count="3">
    <dataValidation type="textLength" operator="lessThanOrEqual" allowBlank="1" showInputMessage="1" showErrorMessage="1" error="80文字以内（２行程度）にしてください。" sqref="B33:B37 D7:D8 D37 D14:D15 D23 B62:B63 B7:B8 B14:B15 B31 B53:B56 D43:D44 D62:D63 B43:B44 B24:B29 D52:D56" xr:uid="{00000000-0002-0000-0900-000000000000}">
      <formula1>80</formula1>
    </dataValidation>
    <dataValidation type="list" allowBlank="1" showInputMessage="1" showErrorMessage="1" sqref="A17 A46 A65" xr:uid="{00000000-0002-0000-0900-000001000000}">
      <formula1>"（リストから選択してください）,　■　当該基準を満たす,　■　当該基準を満たさない"</formula1>
    </dataValidation>
    <dataValidation operator="lessThanOrEqual" allowBlank="1" showInputMessage="1" showErrorMessage="1" error="80文字以内（２行程度）にしてください。" sqref="B32 B30" xr:uid="{00000000-0002-0000-0900-000002000000}"/>
  </dataValidations>
  <pageMargins left="0.51181102362204722" right="0.31496062992125984" top="0.39370078740157483" bottom="0.59055118110236227" header="0.51181102362204722" footer="0.11811023622047245"/>
  <pageSetup paperSize="9" scale="88" fitToHeight="0" orientation="landscape" r:id="rId1"/>
  <headerFooter>
    <oddFooter>&amp;C&amp;"ＭＳ 明朝,標準"&amp;10&amp;P</oddFooter>
  </headerFooter>
  <rowBreaks count="2" manualBreakCount="2">
    <brk id="21" max="3" man="1"/>
    <brk id="50" max="3" man="1"/>
  </rowBreaks>
  <drawing r:id="rId2"/>
  <extLst>
    <ext xmlns:x14="http://schemas.microsoft.com/office/spreadsheetml/2009/9/main" uri="{78C0D931-6437-407d-A8EE-F0AAD7539E65}">
      <x14:conditionalFormattings>
        <x14:conditionalFormatting xmlns:xm="http://schemas.microsoft.com/office/excel/2006/main">
          <x14:cfRule type="containsText" priority="15" operator="containsText" id="{CA503880-6C23-40EA-9ED9-6F0B44C1E195}">
            <xm:f>NOT(ISERROR(SEARCH("＊ファイル一覧に資料なし",E7)))</xm:f>
            <xm:f>"＊ファイル一覧に資料なし"</xm:f>
            <x14:dxf>
              <font>
                <color rgb="FFFFFF00"/>
              </font>
            </x14:dxf>
          </x14:cfRule>
          <xm:sqref>E7:E69</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8">
    <pageSetUpPr fitToPage="1"/>
  </sheetPr>
  <dimension ref="A1:U54"/>
  <sheetViews>
    <sheetView view="pageBreakPreview" zoomScaleNormal="100" zoomScaleSheetLayoutView="100" workbookViewId="0">
      <selection activeCell="K44" sqref="K44"/>
    </sheetView>
  </sheetViews>
  <sheetFormatPr defaultColWidth="9" defaultRowHeight="20.100000000000001" customHeight="1"/>
  <cols>
    <col min="1" max="1" width="4.375" style="3" customWidth="1"/>
    <col min="2" max="2" width="27" style="3" customWidth="1"/>
    <col min="3" max="10" width="9" style="3" customWidth="1"/>
    <col min="11" max="11" width="22.25" style="3" customWidth="1"/>
    <col min="12" max="12" width="16.375" style="3" customWidth="1"/>
    <col min="13" max="16384" width="9" style="3"/>
  </cols>
  <sheetData>
    <row r="1" spans="1:21" ht="20.100000000000001" customHeight="1">
      <c r="A1" s="89" t="s">
        <v>294</v>
      </c>
      <c r="B1" s="90" t="s">
        <v>295</v>
      </c>
      <c r="C1" s="327" t="s">
        <v>296</v>
      </c>
      <c r="D1" s="328"/>
      <c r="E1" s="328"/>
      <c r="F1" s="328"/>
      <c r="G1" s="328"/>
      <c r="H1" s="328"/>
      <c r="I1" s="328"/>
      <c r="J1" s="329"/>
      <c r="K1" s="91" t="s">
        <v>297</v>
      </c>
      <c r="L1" s="330" t="s">
        <v>298</v>
      </c>
      <c r="M1" s="330"/>
      <c r="N1" s="330"/>
      <c r="O1" s="330"/>
      <c r="P1" s="330"/>
      <c r="Q1" s="330"/>
      <c r="R1" s="330"/>
      <c r="S1" s="18"/>
      <c r="T1" s="26"/>
      <c r="U1" s="27" t="s">
        <v>80</v>
      </c>
    </row>
    <row r="2" spans="1:21" ht="16.5" customHeight="1">
      <c r="A2" s="92" t="s">
        <v>299</v>
      </c>
      <c r="B2" s="93"/>
      <c r="C2" s="331" t="s">
        <v>300</v>
      </c>
      <c r="D2" s="331"/>
      <c r="E2" s="331"/>
      <c r="F2" s="331"/>
      <c r="G2" s="94"/>
      <c r="H2" s="94"/>
      <c r="I2" s="94"/>
      <c r="J2" s="94"/>
      <c r="K2" s="94"/>
      <c r="L2" s="330"/>
      <c r="M2" s="330"/>
      <c r="N2" s="330"/>
      <c r="O2" s="330"/>
      <c r="P2" s="330"/>
      <c r="Q2" s="330"/>
      <c r="R2" s="330"/>
      <c r="S2" s="95"/>
    </row>
    <row r="3" spans="1:21" ht="37.5" customHeight="1">
      <c r="A3" s="96"/>
      <c r="B3" s="97" t="s">
        <v>301</v>
      </c>
      <c r="K3" s="5" t="str">
        <f>表紙!$A$20</f>
        <v>○○大学</v>
      </c>
      <c r="L3" s="6" t="s">
        <v>65</v>
      </c>
      <c r="R3" s="25"/>
    </row>
    <row r="4" spans="1:21" ht="42.75" customHeight="1">
      <c r="A4" s="98" t="s">
        <v>302</v>
      </c>
      <c r="B4" s="98" t="s">
        <v>303</v>
      </c>
      <c r="C4" s="98" t="s">
        <v>304</v>
      </c>
      <c r="D4" s="98" t="s">
        <v>305</v>
      </c>
      <c r="E4" s="98" t="s">
        <v>306</v>
      </c>
      <c r="F4" s="98" t="s">
        <v>307</v>
      </c>
      <c r="G4" s="98" t="s">
        <v>308</v>
      </c>
      <c r="H4" s="98" t="s">
        <v>309</v>
      </c>
      <c r="I4" s="98" t="s">
        <v>310</v>
      </c>
      <c r="J4" s="98" t="s">
        <v>311</v>
      </c>
      <c r="K4" s="98" t="s">
        <v>312</v>
      </c>
      <c r="L4" s="99"/>
      <c r="M4" s="100"/>
    </row>
    <row r="5" spans="1:21" ht="27" customHeight="1">
      <c r="A5" s="89">
        <v>1</v>
      </c>
      <c r="B5" s="90" t="str">
        <f>IF(目次!H22="","＊目次に組織名を入力してください",目次!H22)</f>
        <v>＊目次に組織名を入力してください</v>
      </c>
      <c r="C5" s="101"/>
      <c r="D5" s="101"/>
      <c r="E5" s="101"/>
      <c r="F5" s="101"/>
      <c r="G5" s="101"/>
      <c r="H5" s="101"/>
      <c r="I5" s="101"/>
      <c r="J5" s="101"/>
      <c r="K5" s="91"/>
      <c r="L5" s="198" t="s">
        <v>313</v>
      </c>
      <c r="M5" s="103"/>
      <c r="N5" s="9"/>
    </row>
    <row r="6" spans="1:21" ht="27" customHeight="1">
      <c r="A6" s="89">
        <f>A5+1</f>
        <v>2</v>
      </c>
      <c r="B6" s="90" t="str">
        <f>IF(目次!H23="","＊目次に組織名を入力してください",目次!H23)</f>
        <v>＊目次に組織名を入力してください</v>
      </c>
      <c r="C6" s="101"/>
      <c r="D6" s="101"/>
      <c r="E6" s="101"/>
      <c r="F6" s="101"/>
      <c r="G6" s="101"/>
      <c r="H6" s="101"/>
      <c r="I6" s="101"/>
      <c r="J6" s="101"/>
      <c r="K6" s="91"/>
      <c r="L6" s="201" t="s">
        <v>314</v>
      </c>
      <c r="M6" s="103"/>
    </row>
    <row r="7" spans="1:21" ht="27" customHeight="1">
      <c r="A7" s="89">
        <f t="shared" ref="A7:A54" si="0">A6+1</f>
        <v>3</v>
      </c>
      <c r="B7" s="90" t="str">
        <f>IF(目次!H24="","＊目次に組織名を入力してください",目次!H24)</f>
        <v>＊目次に組織名を入力してください</v>
      </c>
      <c r="C7" s="101"/>
      <c r="D7" s="101"/>
      <c r="E7" s="101"/>
      <c r="F7" s="101"/>
      <c r="G7" s="101"/>
      <c r="H7" s="101"/>
      <c r="I7" s="101"/>
      <c r="J7" s="101"/>
      <c r="K7" s="91"/>
      <c r="L7" s="199" t="s">
        <v>315</v>
      </c>
      <c r="M7" s="9"/>
      <c r="N7" s="8"/>
      <c r="O7" s="9"/>
      <c r="P7" s="9"/>
      <c r="Q7" s="9"/>
    </row>
    <row r="8" spans="1:21" ht="27" customHeight="1">
      <c r="A8" s="89">
        <f t="shared" si="0"/>
        <v>4</v>
      </c>
      <c r="B8" s="90" t="str">
        <f>IF(目次!H25="","＊目次に組織名を入力してください",目次!H25)</f>
        <v>＊目次に組織名を入力してください</v>
      </c>
      <c r="C8" s="101"/>
      <c r="D8" s="101"/>
      <c r="E8" s="101"/>
      <c r="F8" s="101"/>
      <c r="G8" s="101"/>
      <c r="H8" s="101"/>
      <c r="I8" s="101"/>
      <c r="J8" s="101"/>
      <c r="K8" s="91"/>
      <c r="L8" s="200" t="s">
        <v>316</v>
      </c>
      <c r="M8" s="103"/>
      <c r="N8" s="9"/>
    </row>
    <row r="9" spans="1:21" ht="27" customHeight="1">
      <c r="A9" s="89">
        <f t="shared" si="0"/>
        <v>5</v>
      </c>
      <c r="B9" s="90" t="str">
        <f>IF(目次!H26="","＊目次に組織名を入力してください",目次!H26)</f>
        <v>＊目次に組織名を入力してください</v>
      </c>
      <c r="C9" s="101"/>
      <c r="D9" s="101"/>
      <c r="E9" s="101"/>
      <c r="F9" s="101"/>
      <c r="G9" s="101"/>
      <c r="H9" s="101"/>
      <c r="I9" s="101"/>
      <c r="J9" s="101"/>
      <c r="K9" s="91"/>
      <c r="L9" s="104"/>
      <c r="M9" s="103"/>
      <c r="O9" s="8"/>
    </row>
    <row r="10" spans="1:21" ht="27" customHeight="1">
      <c r="A10" s="89">
        <f t="shared" si="0"/>
        <v>6</v>
      </c>
      <c r="B10" s="90" t="str">
        <f>IF(目次!H27="","＊目次に組織名を入力してください",目次!H27)</f>
        <v>＊目次に組織名を入力してください</v>
      </c>
      <c r="C10" s="101"/>
      <c r="D10" s="101"/>
      <c r="E10" s="101"/>
      <c r="F10" s="101"/>
      <c r="G10" s="101"/>
      <c r="H10" s="101"/>
      <c r="I10" s="101"/>
      <c r="J10" s="101"/>
      <c r="K10" s="91"/>
      <c r="L10" s="104"/>
      <c r="M10" s="9"/>
      <c r="N10" s="9"/>
      <c r="O10" s="9"/>
      <c r="P10" s="9"/>
      <c r="Q10" s="9"/>
    </row>
    <row r="11" spans="1:21" ht="27" customHeight="1">
      <c r="A11" s="89">
        <f t="shared" si="0"/>
        <v>7</v>
      </c>
      <c r="B11" s="90" t="str">
        <f>IF(目次!H28="","＊目次に組織名を入力してください",目次!H28)</f>
        <v>＊目次に組織名を入力してください</v>
      </c>
      <c r="C11" s="101"/>
      <c r="D11" s="101"/>
      <c r="E11" s="101"/>
      <c r="F11" s="101"/>
      <c r="G11" s="101"/>
      <c r="H11" s="101"/>
      <c r="I11" s="101"/>
      <c r="J11" s="101"/>
      <c r="K11" s="91"/>
      <c r="L11" s="102"/>
    </row>
    <row r="12" spans="1:21" ht="27" customHeight="1">
      <c r="A12" s="89">
        <f t="shared" si="0"/>
        <v>8</v>
      </c>
      <c r="B12" s="90" t="str">
        <f>IF(目次!H29="","＊目次に組織名を入力してください",目次!H29)</f>
        <v>＊目次に組織名を入力してください</v>
      </c>
      <c r="C12" s="101"/>
      <c r="D12" s="101"/>
      <c r="E12" s="101"/>
      <c r="F12" s="101"/>
      <c r="G12" s="101"/>
      <c r="H12" s="101"/>
      <c r="I12" s="101"/>
      <c r="J12" s="101"/>
      <c r="K12" s="91"/>
    </row>
    <row r="13" spans="1:21" ht="27" customHeight="1">
      <c r="A13" s="89">
        <f t="shared" si="0"/>
        <v>9</v>
      </c>
      <c r="B13" s="90" t="str">
        <f>IF(目次!H30="","＊目次に組織名を入力してください",目次!H30)</f>
        <v>＊目次に組織名を入力してください</v>
      </c>
      <c r="C13" s="101"/>
      <c r="D13" s="101"/>
      <c r="E13" s="101"/>
      <c r="F13" s="101"/>
      <c r="G13" s="101"/>
      <c r="H13" s="101"/>
      <c r="I13" s="101"/>
      <c r="J13" s="101"/>
      <c r="K13" s="91"/>
    </row>
    <row r="14" spans="1:21" ht="27" customHeight="1">
      <c r="A14" s="89">
        <f t="shared" si="0"/>
        <v>10</v>
      </c>
      <c r="B14" s="90" t="str">
        <f>IF(目次!H31="","＊目次に組織名を入力してください",目次!H31)</f>
        <v>＊目次に組織名を入力してください</v>
      </c>
      <c r="C14" s="101"/>
      <c r="D14" s="101"/>
      <c r="E14" s="101"/>
      <c r="F14" s="101"/>
      <c r="G14" s="101"/>
      <c r="H14" s="101"/>
      <c r="I14" s="101"/>
      <c r="J14" s="101"/>
      <c r="K14" s="91"/>
    </row>
    <row r="15" spans="1:21" ht="27" customHeight="1">
      <c r="A15" s="89">
        <f t="shared" si="0"/>
        <v>11</v>
      </c>
      <c r="B15" s="90" t="str">
        <f>IF(目次!H32="","＊目次に組織名を入力してください",目次!H32)</f>
        <v>＊目次に組織名を入力してください</v>
      </c>
      <c r="C15" s="101"/>
      <c r="D15" s="101"/>
      <c r="E15" s="101"/>
      <c r="F15" s="101"/>
      <c r="G15" s="101"/>
      <c r="H15" s="101"/>
      <c r="I15" s="101"/>
      <c r="J15" s="101"/>
      <c r="K15" s="91"/>
    </row>
    <row r="16" spans="1:21" ht="27" customHeight="1">
      <c r="A16" s="89">
        <f t="shared" si="0"/>
        <v>12</v>
      </c>
      <c r="B16" s="90" t="str">
        <f>IF(目次!H33="","＊目次に組織名を入力してください",目次!H33)</f>
        <v>＊目次に組織名を入力してください</v>
      </c>
      <c r="C16" s="101"/>
      <c r="D16" s="101"/>
      <c r="E16" s="101"/>
      <c r="F16" s="101"/>
      <c r="G16" s="101"/>
      <c r="H16" s="101"/>
      <c r="I16" s="101"/>
      <c r="J16" s="101"/>
      <c r="K16" s="91"/>
    </row>
    <row r="17" spans="1:11" ht="27" customHeight="1">
      <c r="A17" s="89">
        <f t="shared" si="0"/>
        <v>13</v>
      </c>
      <c r="B17" s="90" t="str">
        <f>IF(目次!H34="","＊目次に組織名を入力してください",目次!H34)</f>
        <v>＊目次に組織名を入力してください</v>
      </c>
      <c r="C17" s="101"/>
      <c r="D17" s="101"/>
      <c r="E17" s="101"/>
      <c r="F17" s="101"/>
      <c r="G17" s="101"/>
      <c r="H17" s="101"/>
      <c r="I17" s="101"/>
      <c r="J17" s="101"/>
      <c r="K17" s="91"/>
    </row>
    <row r="18" spans="1:11" ht="27" customHeight="1">
      <c r="A18" s="89">
        <f t="shared" si="0"/>
        <v>14</v>
      </c>
      <c r="B18" s="90" t="str">
        <f>IF(目次!H35="","＊目次に組織名を入力してください",目次!H35)</f>
        <v>＊目次に組織名を入力してください</v>
      </c>
      <c r="C18" s="101"/>
      <c r="D18" s="101"/>
      <c r="E18" s="101"/>
      <c r="F18" s="101"/>
      <c r="G18" s="101"/>
      <c r="H18" s="101"/>
      <c r="I18" s="101"/>
      <c r="J18" s="101"/>
      <c r="K18" s="91"/>
    </row>
    <row r="19" spans="1:11" ht="27" customHeight="1">
      <c r="A19" s="89">
        <f t="shared" si="0"/>
        <v>15</v>
      </c>
      <c r="B19" s="90" t="str">
        <f>IF(目次!H36="","＊目次に組織名を入力してください",目次!H36)</f>
        <v>＊目次に組織名を入力してください</v>
      </c>
      <c r="C19" s="101"/>
      <c r="D19" s="101"/>
      <c r="E19" s="101"/>
      <c r="F19" s="101"/>
      <c r="G19" s="101"/>
      <c r="H19" s="101"/>
      <c r="I19" s="101"/>
      <c r="J19" s="101"/>
      <c r="K19" s="91"/>
    </row>
    <row r="20" spans="1:11" ht="27" customHeight="1">
      <c r="A20" s="89">
        <f t="shared" si="0"/>
        <v>16</v>
      </c>
      <c r="B20" s="90" t="str">
        <f>IF(目次!H37="","＊目次に組織名を入力してください",目次!H37)</f>
        <v>＊目次に組織名を入力してください</v>
      </c>
      <c r="C20" s="101"/>
      <c r="D20" s="101"/>
      <c r="E20" s="101"/>
      <c r="F20" s="101"/>
      <c r="G20" s="101"/>
      <c r="H20" s="101"/>
      <c r="I20" s="101"/>
      <c r="J20" s="101"/>
      <c r="K20" s="91"/>
    </row>
    <row r="21" spans="1:11" ht="27" customHeight="1">
      <c r="A21" s="89">
        <f t="shared" si="0"/>
        <v>17</v>
      </c>
      <c r="B21" s="90" t="str">
        <f>IF(目次!H38="","＊目次に組織名を入力してください",目次!H38)</f>
        <v>＊目次に組織名を入力してください</v>
      </c>
      <c r="C21" s="101"/>
      <c r="D21" s="101"/>
      <c r="E21" s="101"/>
      <c r="F21" s="101"/>
      <c r="G21" s="101"/>
      <c r="H21" s="101"/>
      <c r="I21" s="101"/>
      <c r="J21" s="101"/>
      <c r="K21" s="91"/>
    </row>
    <row r="22" spans="1:11" ht="27" customHeight="1">
      <c r="A22" s="89">
        <f t="shared" si="0"/>
        <v>18</v>
      </c>
      <c r="B22" s="90" t="str">
        <f>IF(目次!H39="","＊目次に組織名を入力してください",目次!H39)</f>
        <v>＊目次に組織名を入力してください</v>
      </c>
      <c r="C22" s="101"/>
      <c r="D22" s="101"/>
      <c r="E22" s="101"/>
      <c r="F22" s="101"/>
      <c r="G22" s="101"/>
      <c r="H22" s="101"/>
      <c r="I22" s="101"/>
      <c r="J22" s="101"/>
      <c r="K22" s="91"/>
    </row>
    <row r="23" spans="1:11" ht="27" customHeight="1">
      <c r="A23" s="89">
        <f t="shared" si="0"/>
        <v>19</v>
      </c>
      <c r="B23" s="90" t="str">
        <f>IF(目次!H40="","＊目次に組織名を入力してください",目次!H40)</f>
        <v>＊目次に組織名を入力してください</v>
      </c>
      <c r="C23" s="101"/>
      <c r="D23" s="101"/>
      <c r="E23" s="101"/>
      <c r="F23" s="101"/>
      <c r="G23" s="101"/>
      <c r="H23" s="101"/>
      <c r="I23" s="101"/>
      <c r="J23" s="101"/>
      <c r="K23" s="91"/>
    </row>
    <row r="24" spans="1:11" ht="27" customHeight="1">
      <c r="A24" s="89">
        <f t="shared" si="0"/>
        <v>20</v>
      </c>
      <c r="B24" s="90" t="str">
        <f>IF(目次!H41="","＊目次に組織名を入力してください",目次!H41)</f>
        <v>＊目次に組織名を入力してください</v>
      </c>
      <c r="C24" s="101"/>
      <c r="D24" s="101"/>
      <c r="E24" s="101"/>
      <c r="F24" s="101"/>
      <c r="G24" s="101"/>
      <c r="H24" s="101"/>
      <c r="I24" s="101"/>
      <c r="J24" s="101"/>
      <c r="K24" s="91"/>
    </row>
    <row r="25" spans="1:11" ht="27" customHeight="1">
      <c r="A25" s="89">
        <f t="shared" si="0"/>
        <v>21</v>
      </c>
      <c r="B25" s="90" t="str">
        <f>IF(目次!H42="","＊目次に組織名を入力してください",目次!H42)</f>
        <v>＊目次に組織名を入力してください</v>
      </c>
      <c r="C25" s="101"/>
      <c r="D25" s="101"/>
      <c r="E25" s="101"/>
      <c r="F25" s="101"/>
      <c r="G25" s="101"/>
      <c r="H25" s="101"/>
      <c r="I25" s="101"/>
      <c r="J25" s="101"/>
      <c r="K25" s="91"/>
    </row>
    <row r="26" spans="1:11" ht="27" customHeight="1">
      <c r="A26" s="89">
        <f t="shared" si="0"/>
        <v>22</v>
      </c>
      <c r="B26" s="90" t="str">
        <f>IF(目次!H43="","＊目次に組織名を入力してください",目次!H43)</f>
        <v>＊目次に組織名を入力してください</v>
      </c>
      <c r="C26" s="101"/>
      <c r="D26" s="101"/>
      <c r="E26" s="101"/>
      <c r="F26" s="101"/>
      <c r="G26" s="101"/>
      <c r="H26" s="101"/>
      <c r="I26" s="101"/>
      <c r="J26" s="101"/>
      <c r="K26" s="91"/>
    </row>
    <row r="27" spans="1:11" ht="27" customHeight="1">
      <c r="A27" s="89">
        <f t="shared" si="0"/>
        <v>23</v>
      </c>
      <c r="B27" s="90" t="str">
        <f>IF(目次!H44="","＊目次に組織名を入力してください",目次!H44)</f>
        <v>＊目次に組織名を入力してください</v>
      </c>
      <c r="C27" s="101"/>
      <c r="D27" s="101"/>
      <c r="E27" s="101"/>
      <c r="F27" s="101"/>
      <c r="G27" s="101"/>
      <c r="H27" s="101"/>
      <c r="I27" s="101"/>
      <c r="J27" s="101"/>
      <c r="K27" s="91"/>
    </row>
    <row r="28" spans="1:11" ht="27" customHeight="1">
      <c r="A28" s="89">
        <f t="shared" si="0"/>
        <v>24</v>
      </c>
      <c r="B28" s="90" t="str">
        <f>IF(目次!H45="","＊目次に組織名を入力してください",目次!H45)</f>
        <v>＊目次に組織名を入力してください</v>
      </c>
      <c r="C28" s="101"/>
      <c r="D28" s="101"/>
      <c r="E28" s="101"/>
      <c r="F28" s="101"/>
      <c r="G28" s="101"/>
      <c r="H28" s="101"/>
      <c r="I28" s="101"/>
      <c r="J28" s="101"/>
      <c r="K28" s="91"/>
    </row>
    <row r="29" spans="1:11" ht="27" customHeight="1">
      <c r="A29" s="89">
        <f t="shared" si="0"/>
        <v>25</v>
      </c>
      <c r="B29" s="90" t="str">
        <f>IF(目次!H46="","＊目次に組織名を入力してください",目次!H46)</f>
        <v>＊目次に組織名を入力してください</v>
      </c>
      <c r="C29" s="101"/>
      <c r="D29" s="101"/>
      <c r="E29" s="101"/>
      <c r="F29" s="101"/>
      <c r="G29" s="101"/>
      <c r="H29" s="101"/>
      <c r="I29" s="101"/>
      <c r="J29" s="101"/>
      <c r="K29" s="91"/>
    </row>
    <row r="30" spans="1:11" ht="27" customHeight="1">
      <c r="A30" s="89">
        <f t="shared" si="0"/>
        <v>26</v>
      </c>
      <c r="B30" s="90" t="str">
        <f>IF(目次!H47="","＊目次に組織名を入力してください",目次!H47)</f>
        <v>＊目次に組織名を入力してください</v>
      </c>
      <c r="C30" s="101"/>
      <c r="D30" s="101"/>
      <c r="E30" s="101"/>
      <c r="F30" s="101"/>
      <c r="G30" s="101"/>
      <c r="H30" s="101"/>
      <c r="I30" s="101"/>
      <c r="J30" s="101"/>
      <c r="K30" s="91"/>
    </row>
    <row r="31" spans="1:11" ht="27" customHeight="1">
      <c r="A31" s="89">
        <f t="shared" si="0"/>
        <v>27</v>
      </c>
      <c r="B31" s="90" t="str">
        <f>IF(目次!H48="","＊目次に組織名を入力してください",目次!H48)</f>
        <v>＊目次に組織名を入力してください</v>
      </c>
      <c r="C31" s="101"/>
      <c r="D31" s="101"/>
      <c r="E31" s="101"/>
      <c r="F31" s="101"/>
      <c r="G31" s="101"/>
      <c r="H31" s="101"/>
      <c r="I31" s="101"/>
      <c r="J31" s="101"/>
      <c r="K31" s="91"/>
    </row>
    <row r="32" spans="1:11" ht="27" customHeight="1">
      <c r="A32" s="89">
        <f t="shared" si="0"/>
        <v>28</v>
      </c>
      <c r="B32" s="90" t="str">
        <f>IF(目次!H49="","＊目次に組織名を入力してください",目次!H49)</f>
        <v>＊目次に組織名を入力してください</v>
      </c>
      <c r="C32" s="101"/>
      <c r="D32" s="101"/>
      <c r="E32" s="101"/>
      <c r="F32" s="101"/>
      <c r="G32" s="101"/>
      <c r="H32" s="101"/>
      <c r="I32" s="101"/>
      <c r="J32" s="101"/>
      <c r="K32" s="91"/>
    </row>
    <row r="33" spans="1:11" ht="27" customHeight="1">
      <c r="A33" s="89">
        <f t="shared" si="0"/>
        <v>29</v>
      </c>
      <c r="B33" s="90" t="str">
        <f>IF(目次!H50="","＊目次に組織名を入力してください",目次!H50)</f>
        <v>＊目次に組織名を入力してください</v>
      </c>
      <c r="C33" s="101"/>
      <c r="D33" s="101"/>
      <c r="E33" s="101"/>
      <c r="F33" s="101"/>
      <c r="G33" s="101"/>
      <c r="H33" s="101"/>
      <c r="I33" s="101"/>
      <c r="J33" s="101"/>
      <c r="K33" s="91"/>
    </row>
    <row r="34" spans="1:11" ht="27" customHeight="1">
      <c r="A34" s="89">
        <f t="shared" si="0"/>
        <v>30</v>
      </c>
      <c r="B34" s="90" t="str">
        <f>IF(目次!H51="","＊目次に組織名を入力してください",目次!H51)</f>
        <v>＊目次に組織名を入力してください</v>
      </c>
      <c r="C34" s="101"/>
      <c r="D34" s="101"/>
      <c r="E34" s="101"/>
      <c r="F34" s="101"/>
      <c r="G34" s="101"/>
      <c r="H34" s="101"/>
      <c r="I34" s="101"/>
      <c r="J34" s="101"/>
      <c r="K34" s="91"/>
    </row>
    <row r="35" spans="1:11" ht="27" customHeight="1">
      <c r="A35" s="89">
        <f t="shared" si="0"/>
        <v>31</v>
      </c>
      <c r="B35" s="90" t="str">
        <f>IF(目次!H52="","＊目次に組織名を入力してください",目次!H52)</f>
        <v>＊目次に組織名を入力してください</v>
      </c>
      <c r="C35" s="101"/>
      <c r="D35" s="101"/>
      <c r="E35" s="101"/>
      <c r="F35" s="101"/>
      <c r="G35" s="101"/>
      <c r="H35" s="101"/>
      <c r="I35" s="101"/>
      <c r="J35" s="101"/>
      <c r="K35" s="91"/>
    </row>
    <row r="36" spans="1:11" ht="27" customHeight="1">
      <c r="A36" s="89">
        <f t="shared" si="0"/>
        <v>32</v>
      </c>
      <c r="B36" s="90" t="str">
        <f>IF(目次!H53="","＊目次に組織名を入力してください",目次!H53)</f>
        <v>＊目次に組織名を入力してください</v>
      </c>
      <c r="C36" s="101"/>
      <c r="D36" s="101"/>
      <c r="E36" s="101"/>
      <c r="F36" s="101"/>
      <c r="G36" s="101"/>
      <c r="H36" s="101"/>
      <c r="I36" s="101"/>
      <c r="J36" s="101"/>
      <c r="K36" s="91"/>
    </row>
    <row r="37" spans="1:11" ht="27" customHeight="1">
      <c r="A37" s="89">
        <f>A36+1</f>
        <v>33</v>
      </c>
      <c r="B37" s="90" t="str">
        <f>IF(目次!H54="","＊目次に組織名を入力してください",目次!H54)</f>
        <v>＊目次に組織名を入力してください</v>
      </c>
      <c r="C37" s="101"/>
      <c r="D37" s="101"/>
      <c r="E37" s="101"/>
      <c r="F37" s="101"/>
      <c r="G37" s="101"/>
      <c r="H37" s="101"/>
      <c r="I37" s="101"/>
      <c r="J37" s="101"/>
      <c r="K37" s="91"/>
    </row>
    <row r="38" spans="1:11" ht="27" customHeight="1">
      <c r="A38" s="89">
        <f t="shared" si="0"/>
        <v>34</v>
      </c>
      <c r="B38" s="90" t="str">
        <f>IF(目次!H55="","＊目次に組織名を入力してください",目次!H55)</f>
        <v>＊目次に組織名を入力してください</v>
      </c>
      <c r="C38" s="101"/>
      <c r="D38" s="101"/>
      <c r="E38" s="101"/>
      <c r="F38" s="101"/>
      <c r="G38" s="101"/>
      <c r="H38" s="101"/>
      <c r="I38" s="101"/>
      <c r="J38" s="101"/>
      <c r="K38" s="91"/>
    </row>
    <row r="39" spans="1:11" ht="27" customHeight="1">
      <c r="A39" s="89">
        <f t="shared" si="0"/>
        <v>35</v>
      </c>
      <c r="B39" s="90" t="str">
        <f>IF(目次!H56="","＊目次に組織名を入力してください",目次!H56)</f>
        <v>＊目次に組織名を入力してください</v>
      </c>
      <c r="C39" s="101"/>
      <c r="D39" s="101"/>
      <c r="E39" s="101"/>
      <c r="F39" s="101"/>
      <c r="G39" s="101"/>
      <c r="H39" s="101"/>
      <c r="I39" s="101"/>
      <c r="J39" s="101"/>
      <c r="K39" s="91"/>
    </row>
    <row r="40" spans="1:11" ht="27" customHeight="1">
      <c r="A40" s="89">
        <f t="shared" si="0"/>
        <v>36</v>
      </c>
      <c r="B40" s="90" t="str">
        <f>IF(目次!H57="","＊目次に組織名を入力してください",目次!H57)</f>
        <v>＊目次に組織名を入力してください</v>
      </c>
      <c r="C40" s="101"/>
      <c r="D40" s="101"/>
      <c r="E40" s="101"/>
      <c r="F40" s="101"/>
      <c r="G40" s="101"/>
      <c r="H40" s="101"/>
      <c r="I40" s="101"/>
      <c r="J40" s="101"/>
      <c r="K40" s="91"/>
    </row>
    <row r="41" spans="1:11" ht="27" customHeight="1">
      <c r="A41" s="89">
        <f t="shared" si="0"/>
        <v>37</v>
      </c>
      <c r="B41" s="90" t="str">
        <f>IF(目次!H58="","＊目次に組織名を入力してください",目次!H58)</f>
        <v>＊目次に組織名を入力してください</v>
      </c>
      <c r="C41" s="101"/>
      <c r="D41" s="101"/>
      <c r="E41" s="101"/>
      <c r="F41" s="101"/>
      <c r="G41" s="101"/>
      <c r="H41" s="101"/>
      <c r="I41" s="101"/>
      <c r="J41" s="101"/>
      <c r="K41" s="91"/>
    </row>
    <row r="42" spans="1:11" ht="27" customHeight="1">
      <c r="A42" s="89">
        <f t="shared" si="0"/>
        <v>38</v>
      </c>
      <c r="B42" s="90" t="str">
        <f>IF(目次!H59="","＊目次に組織名を入力してください",目次!H59)</f>
        <v>＊目次に組織名を入力してください</v>
      </c>
      <c r="C42" s="101"/>
      <c r="D42" s="101"/>
      <c r="E42" s="101"/>
      <c r="F42" s="101"/>
      <c r="G42" s="101"/>
      <c r="H42" s="101"/>
      <c r="I42" s="101"/>
      <c r="J42" s="101"/>
      <c r="K42" s="91"/>
    </row>
    <row r="43" spans="1:11" ht="27" customHeight="1">
      <c r="A43" s="89">
        <f t="shared" si="0"/>
        <v>39</v>
      </c>
      <c r="B43" s="90" t="str">
        <f>IF(目次!H60="","＊目次に組織名を入力してください",目次!H60)</f>
        <v>＊目次に組織名を入力してください</v>
      </c>
      <c r="C43" s="101"/>
      <c r="D43" s="101"/>
      <c r="E43" s="101"/>
      <c r="F43" s="101"/>
      <c r="G43" s="101"/>
      <c r="H43" s="101"/>
      <c r="I43" s="101"/>
      <c r="J43" s="101"/>
      <c r="K43" s="91"/>
    </row>
    <row r="44" spans="1:11" ht="27" customHeight="1">
      <c r="A44" s="89">
        <f t="shared" si="0"/>
        <v>40</v>
      </c>
      <c r="B44" s="90" t="str">
        <f>IF(目次!H61="","＊目次に組織名を入力してください",目次!H61)</f>
        <v>＊目次に組織名を入力してください</v>
      </c>
      <c r="C44" s="101"/>
      <c r="D44" s="101"/>
      <c r="E44" s="101"/>
      <c r="F44" s="101"/>
      <c r="G44" s="101"/>
      <c r="H44" s="101"/>
      <c r="I44" s="101"/>
      <c r="J44" s="101"/>
      <c r="K44" s="91"/>
    </row>
    <row r="45" spans="1:11" ht="27" customHeight="1">
      <c r="A45" s="89">
        <f>A44+1</f>
        <v>41</v>
      </c>
      <c r="B45" s="90" t="str">
        <f>IF(目次!H62="","＊目次に組織名を入力してください",目次!H62)</f>
        <v>＊目次に組織名を入力してください</v>
      </c>
      <c r="C45" s="101"/>
      <c r="D45" s="101"/>
      <c r="E45" s="101"/>
      <c r="F45" s="101"/>
      <c r="G45" s="101"/>
      <c r="H45" s="101"/>
      <c r="I45" s="101"/>
      <c r="J45" s="101"/>
      <c r="K45" s="91"/>
    </row>
    <row r="46" spans="1:11" ht="27" customHeight="1">
      <c r="A46" s="89">
        <f t="shared" si="0"/>
        <v>42</v>
      </c>
      <c r="B46" s="90" t="str">
        <f>IF(目次!H63="","＊目次に組織名を入力してください",目次!H63)</f>
        <v>＊目次に組織名を入力してください</v>
      </c>
      <c r="C46" s="101"/>
      <c r="D46" s="101"/>
      <c r="E46" s="101"/>
      <c r="F46" s="101"/>
      <c r="G46" s="101"/>
      <c r="H46" s="101"/>
      <c r="I46" s="101"/>
      <c r="J46" s="101"/>
      <c r="K46" s="91"/>
    </row>
    <row r="47" spans="1:11" ht="27" customHeight="1">
      <c r="A47" s="89">
        <f t="shared" si="0"/>
        <v>43</v>
      </c>
      <c r="B47" s="90" t="str">
        <f>IF(目次!H64="","＊目次に組織名を入力してください",目次!H64)</f>
        <v>＊目次に組織名を入力してください</v>
      </c>
      <c r="C47" s="101"/>
      <c r="D47" s="101"/>
      <c r="E47" s="101"/>
      <c r="F47" s="101"/>
      <c r="G47" s="101"/>
      <c r="H47" s="101"/>
      <c r="I47" s="101"/>
      <c r="J47" s="101"/>
      <c r="K47" s="91"/>
    </row>
    <row r="48" spans="1:11" ht="27" customHeight="1">
      <c r="A48" s="89">
        <f t="shared" si="0"/>
        <v>44</v>
      </c>
      <c r="B48" s="90" t="str">
        <f>IF(目次!H65="","＊目次に組織名を入力してください",目次!H65)</f>
        <v>＊目次に組織名を入力してください</v>
      </c>
      <c r="C48" s="101"/>
      <c r="D48" s="101"/>
      <c r="E48" s="101"/>
      <c r="F48" s="101"/>
      <c r="G48" s="101"/>
      <c r="H48" s="101"/>
      <c r="I48" s="101"/>
      <c r="J48" s="101"/>
      <c r="K48" s="91"/>
    </row>
    <row r="49" spans="1:11" ht="27" customHeight="1">
      <c r="A49" s="89">
        <f t="shared" si="0"/>
        <v>45</v>
      </c>
      <c r="B49" s="90" t="str">
        <f>IF(目次!H66="","＊目次に組織名を入力してください",目次!H66)</f>
        <v>＊目次に組織名を入力してください</v>
      </c>
      <c r="C49" s="101"/>
      <c r="D49" s="101"/>
      <c r="E49" s="101"/>
      <c r="F49" s="101"/>
      <c r="G49" s="101"/>
      <c r="H49" s="101"/>
      <c r="I49" s="101"/>
      <c r="J49" s="101"/>
      <c r="K49" s="91"/>
    </row>
    <row r="50" spans="1:11" ht="27" customHeight="1">
      <c r="A50" s="89">
        <f t="shared" si="0"/>
        <v>46</v>
      </c>
      <c r="B50" s="90" t="str">
        <f>IF(目次!H67="","＊目次に組織名を入力してください",目次!H67)</f>
        <v>＊目次に組織名を入力してください</v>
      </c>
      <c r="C50" s="101"/>
      <c r="D50" s="101"/>
      <c r="E50" s="101"/>
      <c r="F50" s="101"/>
      <c r="G50" s="101"/>
      <c r="H50" s="101"/>
      <c r="I50" s="101"/>
      <c r="J50" s="101"/>
      <c r="K50" s="91"/>
    </row>
    <row r="51" spans="1:11" ht="27" customHeight="1">
      <c r="A51" s="89">
        <f t="shared" si="0"/>
        <v>47</v>
      </c>
      <c r="B51" s="90" t="str">
        <f>IF(目次!H68="","＊目次に組織名を入力してください",目次!H68)</f>
        <v>＊目次に組織名を入力してください</v>
      </c>
      <c r="C51" s="101"/>
      <c r="D51" s="101"/>
      <c r="E51" s="101"/>
      <c r="F51" s="101"/>
      <c r="G51" s="101"/>
      <c r="H51" s="101"/>
      <c r="I51" s="101"/>
      <c r="J51" s="101"/>
      <c r="K51" s="91"/>
    </row>
    <row r="52" spans="1:11" ht="27" customHeight="1">
      <c r="A52" s="89">
        <f>A51+1</f>
        <v>48</v>
      </c>
      <c r="B52" s="90" t="str">
        <f>IF(目次!H69="","＊目次に組織名を入力してください",目次!H69)</f>
        <v>＊目次に組織名を入力してください</v>
      </c>
      <c r="C52" s="101"/>
      <c r="D52" s="101"/>
      <c r="E52" s="101"/>
      <c r="F52" s="101"/>
      <c r="G52" s="101"/>
      <c r="H52" s="101"/>
      <c r="I52" s="101"/>
      <c r="J52" s="101"/>
      <c r="K52" s="91"/>
    </row>
    <row r="53" spans="1:11" ht="27" customHeight="1">
      <c r="A53" s="89">
        <f t="shared" si="0"/>
        <v>49</v>
      </c>
      <c r="B53" s="90" t="str">
        <f>IF(目次!H70="","＊目次に組織名を入力してください",目次!H70)</f>
        <v>＊目次に組織名を入力してください</v>
      </c>
      <c r="C53" s="101"/>
      <c r="D53" s="101"/>
      <c r="E53" s="101"/>
      <c r="F53" s="101"/>
      <c r="G53" s="101"/>
      <c r="H53" s="101"/>
      <c r="I53" s="101"/>
      <c r="J53" s="101"/>
      <c r="K53" s="91"/>
    </row>
    <row r="54" spans="1:11" ht="27" customHeight="1">
      <c r="A54" s="89">
        <f t="shared" si="0"/>
        <v>50</v>
      </c>
      <c r="B54" s="90" t="str">
        <f>IF(目次!H71="","＊目次に組織名を入力してください",目次!H71)</f>
        <v>＊目次に組織名を入力してください</v>
      </c>
      <c r="C54" s="101"/>
      <c r="D54" s="101"/>
      <c r="E54" s="101"/>
      <c r="F54" s="101"/>
      <c r="G54" s="101"/>
      <c r="H54" s="101"/>
      <c r="I54" s="101"/>
      <c r="J54" s="101"/>
      <c r="K54" s="91"/>
    </row>
  </sheetData>
  <mergeCells count="3">
    <mergeCell ref="C1:J1"/>
    <mergeCell ref="L1:R2"/>
    <mergeCell ref="C2:F2"/>
  </mergeCells>
  <phoneticPr fontId="20"/>
  <conditionalFormatting sqref="C1">
    <cfRule type="cellIs" dxfId="23" priority="1" operator="equal">
      <formula>"満たしていない"</formula>
    </cfRule>
  </conditionalFormatting>
  <conditionalFormatting sqref="C5:J54">
    <cfRule type="cellIs" dxfId="22" priority="5" operator="equal">
      <formula>"満たしていない"</formula>
    </cfRule>
  </conditionalFormatting>
  <conditionalFormatting sqref="K5:K6">
    <cfRule type="cellIs" dxfId="21" priority="14" operator="equal">
      <formula>"満たしていない"</formula>
    </cfRule>
  </conditionalFormatting>
  <conditionalFormatting sqref="K8:K9">
    <cfRule type="cellIs" dxfId="20" priority="8" operator="equal">
      <formula>"満たしていない"</formula>
    </cfRule>
  </conditionalFormatting>
  <pageMargins left="0.51181102362204722" right="0.31496062992125984" top="0.39370078740157483" bottom="0.59055118110236227" header="0.51181102362204722" footer="0.11811023622047245"/>
  <pageSetup paperSize="9" fitToHeight="0" orientation="landscape" r:id="rId1"/>
  <headerFooter>
    <oddFooter>&amp;C&amp;"ＭＳ 明朝,標準"&amp;10&amp;P</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領域６総括表入力リスト!$A$2:$A$5</xm:f>
          </x14:formula1>
          <xm:sqref>C5:J54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pageSetUpPr fitToPage="1"/>
  </sheetPr>
  <dimension ref="A1:U328"/>
  <sheetViews>
    <sheetView view="pageBreakPreview" zoomScaleNormal="115" zoomScaleSheetLayoutView="100" zoomScalePageLayoutView="85" workbookViewId="0"/>
  </sheetViews>
  <sheetFormatPr defaultColWidth="7.25" defaultRowHeight="13.5"/>
  <cols>
    <col min="1" max="1" width="59.375" style="77" customWidth="1"/>
    <col min="2" max="2" width="63.75" style="39" customWidth="1"/>
    <col min="3" max="3" width="13.25" style="77" customWidth="1"/>
    <col min="4" max="4" width="6" style="36" customWidth="1"/>
    <col min="5" max="5" width="36.875" style="28" customWidth="1"/>
    <col min="6" max="6" width="15.125" style="28" customWidth="1"/>
    <col min="7" max="7" width="11.25" style="28" customWidth="1"/>
    <col min="8" max="10" width="13" style="28" customWidth="1"/>
    <col min="11" max="11" width="3" style="28" customWidth="1"/>
    <col min="12" max="12" width="3.125" style="28" customWidth="1"/>
    <col min="13" max="20" width="12.5" style="28" customWidth="1"/>
    <col min="21" max="16384" width="7.25" style="28"/>
  </cols>
  <sheetData>
    <row r="1" spans="1:21" ht="14.25">
      <c r="C1" s="245"/>
      <c r="D1" s="148" t="str">
        <f>表紙!A20&amp;" 領域６（"&amp;IF(G3="","",TEXT(G3,"00")&amp;VLOOKUP(G3,'領域6(総括表)'!A:B,2,FALSE))&amp;"）"</f>
        <v>○○大学 領域６（）</v>
      </c>
      <c r="E1" s="278" t="s">
        <v>1</v>
      </c>
      <c r="F1" s="278"/>
      <c r="G1" s="278"/>
      <c r="H1" s="246"/>
      <c r="I1" s="246"/>
      <c r="J1" s="246"/>
      <c r="K1" s="246"/>
      <c r="L1" s="246"/>
      <c r="M1" s="35"/>
      <c r="N1" s="105"/>
      <c r="O1" s="32"/>
      <c r="P1" s="32"/>
      <c r="Q1" s="32"/>
      <c r="R1" s="32"/>
      <c r="S1" s="33"/>
      <c r="T1" s="106"/>
      <c r="U1" s="35" t="s">
        <v>317</v>
      </c>
    </row>
    <row r="2" spans="1:21" ht="9.75" customHeight="1">
      <c r="E2" s="278"/>
      <c r="F2" s="278"/>
      <c r="G2" s="278"/>
      <c r="H2" s="246"/>
      <c r="I2" s="246"/>
      <c r="J2" s="246"/>
      <c r="K2" s="246"/>
      <c r="L2" s="246"/>
    </row>
    <row r="3" spans="1:21" ht="18.75" customHeight="1">
      <c r="A3" s="38" t="s">
        <v>3</v>
      </c>
      <c r="E3" s="37" t="s">
        <v>4</v>
      </c>
      <c r="F3" s="247"/>
      <c r="H3" s="108" t="s">
        <v>5</v>
      </c>
      <c r="I3" s="108" t="s">
        <v>6</v>
      </c>
      <c r="J3" s="109" t="s">
        <v>7</v>
      </c>
      <c r="L3" s="109"/>
      <c r="U3" s="29"/>
    </row>
    <row r="4" spans="1:21" ht="18.75" customHeight="1">
      <c r="A4" s="44" t="s">
        <v>8</v>
      </c>
      <c r="D4" s="45"/>
      <c r="E4" s="37" t="s">
        <v>9</v>
      </c>
      <c r="F4" s="248"/>
      <c r="G4" s="210" t="s">
        <v>10</v>
      </c>
      <c r="H4" s="248"/>
      <c r="I4" s="248"/>
      <c r="J4" s="249"/>
      <c r="L4" s="112"/>
      <c r="M4" s="58"/>
      <c r="N4" s="58"/>
      <c r="O4" s="58"/>
      <c r="U4" s="29"/>
    </row>
    <row r="5" spans="1:21" ht="18.75" customHeight="1">
      <c r="A5" s="280" t="str">
        <f>IF(F4="","※一部教育課程（教育課程名）について、第三者評価結果の活用（あり・なし）：評価名（評価機関名）",IF(F4="あり","※一部教育課程"&amp;"（"&amp;H4&amp;"）について、第三者評価結果の活用あり"&amp;"："&amp;I4&amp;"（"&amp;J4&amp;"）","※全ての教育課程について、第三者評価結果の活用なし"))</f>
        <v>※一部教育課程（教育課程名）について、第三者評価結果の活用（あり・なし）：評価名（評価機関名）</v>
      </c>
      <c r="B5" s="280"/>
      <c r="C5" s="280"/>
      <c r="D5" s="113"/>
      <c r="E5" s="41" t="s">
        <v>14</v>
      </c>
      <c r="G5" s="43"/>
      <c r="H5" s="43"/>
      <c r="I5" s="43"/>
      <c r="J5" s="43"/>
      <c r="N5" s="58"/>
      <c r="T5" s="43"/>
      <c r="U5" s="29"/>
    </row>
    <row r="6" spans="1:21" ht="18.75" customHeight="1">
      <c r="A6" s="114"/>
      <c r="D6" s="45" t="s">
        <v>15</v>
      </c>
      <c r="E6" s="41" t="s">
        <v>16</v>
      </c>
      <c r="T6" s="43"/>
      <c r="U6" s="29"/>
    </row>
    <row r="7" spans="1:21" ht="18.75" customHeight="1">
      <c r="A7" s="310" t="s">
        <v>318</v>
      </c>
      <c r="B7" s="333"/>
      <c r="C7" s="314"/>
      <c r="D7" s="250" t="str">
        <f>IF(OR(C7="",LEFT(C7,1)="認"),"",(IF(MID(C7,1,1)=ASC(MID($A$4,3,1)),(IF(COUNTIF($B$1:C6,C7)&gt;=1,"再掲","")),"再掲")))</f>
        <v/>
      </c>
      <c r="E7" s="48" t="s">
        <v>18</v>
      </c>
      <c r="F7" s="42"/>
      <c r="G7" s="78"/>
      <c r="H7" s="58"/>
      <c r="I7" s="58"/>
      <c r="T7" s="43"/>
      <c r="U7" s="43"/>
    </row>
    <row r="8" spans="1:21" ht="15" customHeight="1">
      <c r="A8" s="49" t="s">
        <v>19</v>
      </c>
      <c r="B8" s="214" t="s">
        <v>20</v>
      </c>
      <c r="C8" s="50" t="s">
        <v>21</v>
      </c>
      <c r="D8" s="51" t="s">
        <v>38</v>
      </c>
      <c r="E8" s="52" t="s">
        <v>101</v>
      </c>
      <c r="F8" s="251" t="s">
        <v>102</v>
      </c>
      <c r="G8" s="304" t="s">
        <v>24</v>
      </c>
    </row>
    <row r="9" spans="1:21">
      <c r="A9" s="302" t="s">
        <v>319</v>
      </c>
      <c r="B9" s="252" t="s">
        <v>320</v>
      </c>
      <c r="C9" s="253"/>
      <c r="D9" s="55" t="str">
        <f>IF(E9="","",IF(SUM(COUNTIF(領域1!E:E,E:E),COUNTIF(領域2!E:E,E:E),COUNTIF(領域3!E:E,E:E),COUNTIF(領域4!E:E,E:E),COUNTIF(領域5!E:E,E:E),COUNTIF($E$1:E9,E:E))&gt;1,"再掲",""))</f>
        <v/>
      </c>
      <c r="E9" s="56"/>
      <c r="F9" s="254" t="str">
        <f>IFERROR(VLOOKUP(E9,FileList_Src!A:C,3,FALSE),"")</f>
        <v/>
      </c>
      <c r="G9" s="305"/>
      <c r="H9" s="58"/>
      <c r="I9" s="58"/>
      <c r="J9" s="58"/>
      <c r="K9" s="58"/>
    </row>
    <row r="10" spans="1:21" ht="18.75" customHeight="1">
      <c r="A10" s="303"/>
      <c r="B10" s="62" t="str">
        <f>IF(E10="","",E10)</f>
        <v/>
      </c>
      <c r="C10" s="255"/>
      <c r="D10" s="68" t="str">
        <f>IF(E10="","",IF(SUM(COUNTIF(領域1!E:E,E:E),COUNTIF(領域2!E:E,E:E),COUNTIF(領域3!E:E,E:E),COUNTIF(領域4!E:E,E:E),COUNTIF(領域5!E:E,E:E),COUNTIF($E$1:E10,E:E))&gt;1,"再掲",""))</f>
        <v/>
      </c>
      <c r="E10" s="56"/>
      <c r="F10" s="254" t="str">
        <f>IFERROR(VLOOKUP(E10,FileList_Src!A:C,3,FALSE),"")</f>
        <v/>
      </c>
      <c r="G10" s="305"/>
      <c r="H10" s="59"/>
      <c r="I10" s="59"/>
      <c r="J10" s="59"/>
      <c r="K10" s="59"/>
    </row>
    <row r="11" spans="1:21">
      <c r="A11" s="306" t="s">
        <v>40</v>
      </c>
      <c r="B11" s="285"/>
      <c r="C11" s="285"/>
      <c r="D11" s="63" t="str">
        <f>IF(E11="","",IF(SUM(COUNTIF(領域1!E:E,E:E),COUNTIF(領域2!E:E,E:E),COUNTIF(領域3!E:E,E:E),COUNTIF(領域4!E:E,E:E),COUNTIF(領域5!E:E,E:E),COUNTIF($E$1:E11,E:E))&gt;1,"再掲",""))</f>
        <v/>
      </c>
      <c r="E11" s="79"/>
      <c r="F11" s="254" t="str">
        <f>IFERROR(VLOOKUP(E11,FileList_Src!A:C,3,FALSE),"")</f>
        <v/>
      </c>
      <c r="G11" s="305"/>
    </row>
    <row r="12" spans="1:21">
      <c r="A12" s="315" t="s">
        <v>41</v>
      </c>
      <c r="B12" s="262"/>
      <c r="C12" s="262"/>
      <c r="D12" s="64" t="str">
        <f>IF(E12="","",IF(SUM(COUNTIF(領域1!E:E,E:E),COUNTIF(領域2!E:E,E:E),COUNTIF(領域3!E:E,E:E),COUNTIF(領域4!E:E,E:E),COUNTIF(領域5!E:E,E:E),COUNTIF($E$1:E12,E:E))&gt;1,"再掲",""))</f>
        <v/>
      </c>
      <c r="E12" s="79"/>
      <c r="F12" s="254" t="str">
        <f>IFERROR(VLOOKUP(E12,FileList_Src!A:C,3,FALSE),"")</f>
        <v/>
      </c>
      <c r="G12" s="305"/>
    </row>
    <row r="13" spans="1:21">
      <c r="A13" s="316"/>
      <c r="B13" s="277"/>
      <c r="C13" s="277"/>
      <c r="D13" s="64" t="str">
        <f>IF(E13="","",IF(SUM(COUNTIF(領域1!E:E,E:E),COUNTIF(領域2!E:E,E:E),COUNTIF(領域3!E:E,E:E),COUNTIF(領域4!E:E,E:E),COUNTIF(領域5!E:E,E:E),COUNTIF($E$1:E13,E:E))&gt;1,"再掲",""))</f>
        <v/>
      </c>
      <c r="E13" s="79"/>
      <c r="F13" s="254" t="str">
        <f>IFERROR(VLOOKUP(E13,FileList_Src!A:C,3,FALSE),"")</f>
        <v/>
      </c>
      <c r="G13" s="305"/>
    </row>
    <row r="14" spans="1:21">
      <c r="A14" s="316"/>
      <c r="B14" s="277"/>
      <c r="C14" s="277"/>
      <c r="D14" s="65" t="str">
        <f>IF(E14="","",IF(SUM(COUNTIF(領域1!E:E,E:E),COUNTIF(領域2!E:E,E:E),COUNTIF(領域3!E:E,E:E),COUNTIF(領域4!E:E,E:E),COUNTIF(領域5!E:E,E:E),COUNTIF($E$1:E14,E:E))&gt;1,"再掲",""))</f>
        <v/>
      </c>
      <c r="E14" s="79"/>
      <c r="F14" s="254" t="str">
        <f>IFERROR(VLOOKUP(E14,FileList_Src!A:C,3,FALSE),"")</f>
        <v/>
      </c>
      <c r="G14" s="305"/>
    </row>
    <row r="15" spans="1:21">
      <c r="A15" s="315" t="s">
        <v>44</v>
      </c>
      <c r="B15" s="262"/>
      <c r="C15" s="262"/>
      <c r="D15" s="64" t="str">
        <f>IF(E15="","",IF(SUM(COUNTIF(領域1!E:E,E:E),COUNTIF(領域2!E:E,E:E),COUNTIF(領域3!E:E,E:E),COUNTIF(領域4!E:E,E:E),COUNTIF(領域5!E:E,E:E),COUNTIF($E$1:E15,E:E))&gt;1,"再掲",""))</f>
        <v/>
      </c>
      <c r="E15" s="79"/>
      <c r="F15" s="254" t="str">
        <f>IFERROR(VLOOKUP(E15,FileList_Src!A:C,3,FALSE),"")</f>
        <v/>
      </c>
      <c r="G15" s="305"/>
    </row>
    <row r="16" spans="1:21" ht="18.75" customHeight="1">
      <c r="A16" s="66"/>
      <c r="B16" s="54" t="str">
        <f>IF(E16="","",E16)</f>
        <v/>
      </c>
      <c r="C16" s="253"/>
      <c r="D16" s="55" t="str">
        <f>IF(E16="","",IF(SUM(COUNTIF(領域1!E:E,E:E),COUNTIF(領域2!E:E,E:E),COUNTIF(領域3!E:E,E:E),COUNTIF(領域4!E:E,E:E),COUNTIF(領域5!E:E,E:E),COUNTIF($E$1:E16,E:E))&gt;1,"再掲",""))</f>
        <v/>
      </c>
      <c r="E16" s="79"/>
      <c r="F16" s="254" t="str">
        <f>IFERROR(VLOOKUP(E16,FileList_Src!A:C,3,FALSE),"")</f>
        <v/>
      </c>
      <c r="G16" s="305"/>
    </row>
    <row r="17" spans="1:15">
      <c r="A17" s="67"/>
      <c r="B17" s="62" t="str">
        <f>IF(E17="","",E17)</f>
        <v/>
      </c>
      <c r="C17" s="255"/>
      <c r="D17" s="68" t="str">
        <f>IF(E17="","",IF(SUM(COUNTIF(領域1!E:E,E:E),COUNTIF(領域2!E:E,E:E),COUNTIF(領域3!E:E,E:E),COUNTIF(領域4!E:E,E:E),COUNTIF(領域5!E:E,E:E),COUNTIF($E$1:E17,E:E))&gt;1,"再掲",""))</f>
        <v/>
      </c>
      <c r="E17" s="56"/>
      <c r="F17" s="254" t="str">
        <f>IFERROR(VLOOKUP(E17,FileList_Src!A:C,3,FALSE),"")</f>
        <v/>
      </c>
      <c r="G17" s="305"/>
    </row>
    <row r="18" spans="1:15" ht="18.75" customHeight="1">
      <c r="A18" s="307" t="s">
        <v>47</v>
      </c>
      <c r="B18" s="264"/>
      <c r="C18" s="264"/>
      <c r="D18" s="69" t="str">
        <f>IF(E18="","",IF(SUM(COUNTIF(領域1!E:E,E:E),COUNTIF(領域2!E:E,E:E),COUNTIF(領域3!E:E,E:E),COUNTIF(領域4!E:E,E:E),COUNTIF(領域5!E:E,E:E),COUNTIF($E$1:E18,E:E))&gt;1,"再掲",""))</f>
        <v/>
      </c>
      <c r="E18" s="79"/>
      <c r="F18" s="254" t="str">
        <f>IFERROR(VLOOKUP(E18,FileList_Src!A:C,3,FALSE),"")</f>
        <v/>
      </c>
      <c r="G18" s="305"/>
    </row>
    <row r="19" spans="1:15">
      <c r="A19" s="70" t="s">
        <v>110</v>
      </c>
      <c r="B19" s="232"/>
      <c r="C19" s="116"/>
      <c r="D19" s="73" t="str">
        <f>IF(E19="","",IF(SUM(COUNTIF(領域1!E:E,E:E),COUNTIF(領域2!E:E,E:E),COUNTIF(領域3!E:E,E:E),COUNTIF(領域4!E:E,E:E),COUNTIF(領域5!E:E,E:E),COUNTIF($E$1:E19,E:E))&gt;1,"再掲",""))</f>
        <v/>
      </c>
      <c r="E19" s="56"/>
      <c r="F19" s="254" t="str">
        <f>IFERROR(VLOOKUP(E19,FileList_Src!A:C,3,FALSE),"")</f>
        <v/>
      </c>
      <c r="G19" s="305"/>
      <c r="O19" s="29"/>
    </row>
    <row r="20" spans="1:15" ht="18.75" customHeight="1">
      <c r="A20" s="307" t="s">
        <v>49</v>
      </c>
      <c r="B20" s="264"/>
      <c r="C20" s="264"/>
      <c r="D20" s="69" t="str">
        <f>IF(E20="","",IF(SUM(COUNTIF(領域1!E:E,E:E),COUNTIF(領域2!E:E,E:E),COUNTIF(領域3!E:E,E:E),COUNTIF(領域4!E:E,E:E),COUNTIF(領域5!E:E,E:E),COUNTIF($E$1:E20,E:E))&gt;1,"再掲",""))</f>
        <v/>
      </c>
      <c r="E20" s="79"/>
      <c r="F20" s="254" t="str">
        <f>IFERROR(VLOOKUP(E20,FileList_Src!A:C,3,FALSE),"")</f>
        <v/>
      </c>
      <c r="G20" s="305"/>
      <c r="O20" s="29"/>
    </row>
    <row r="21" spans="1:15">
      <c r="A21" s="311"/>
      <c r="B21" s="266"/>
      <c r="C21" s="266"/>
      <c r="D21" s="74" t="str">
        <f>IF(E21="","",IF(SUM(COUNTIF(領域1!E:E,E:E),COUNTIF(領域2!E:E,E:E),COUNTIF(領域3!E:E,E:E),COUNTIF(領域4!E:E,E:E),COUNTIF(領域5!E:E,E:E),COUNTIF($E$1:E21,E:E))&gt;1,"再掲",""))</f>
        <v/>
      </c>
      <c r="E21" s="79"/>
      <c r="F21" s="254" t="str">
        <f>IFERROR(VLOOKUP(E21,FileList_Src!A:C,3,FALSE),"")</f>
        <v/>
      </c>
      <c r="G21" s="305"/>
      <c r="O21" s="29"/>
    </row>
    <row r="22" spans="1:15" ht="22.5" customHeight="1">
      <c r="A22" s="313" t="s">
        <v>52</v>
      </c>
      <c r="B22" s="269"/>
      <c r="C22" s="269"/>
      <c r="D22" s="69" t="str">
        <f>IF(E22="","",IF(SUM(COUNTIF(領域1!E:E,E:E),COUNTIF(領域2!E:E,E:E),COUNTIF(領域3!E:E,E:E),COUNTIF(領域4!E:E,E:E),COUNTIF(領域5!E:E,E:E),COUNTIF($E$1:E22,E:E))&gt;1,"再掲",""))</f>
        <v/>
      </c>
      <c r="E22" s="79"/>
      <c r="F22" s="254" t="str">
        <f>IFERROR(VLOOKUP(E22,FileList_Src!A:C,3,FALSE),"")</f>
        <v/>
      </c>
      <c r="G22" s="305"/>
      <c r="O22" s="29"/>
    </row>
    <row r="23" spans="1:15">
      <c r="A23" s="311"/>
      <c r="B23" s="266"/>
      <c r="C23" s="266"/>
      <c r="D23" s="74" t="str">
        <f>IF(E23="","",IF(SUM(COUNTIF(領域1!E:E,E:E),COUNTIF(領域2!E:E,E:E),COUNTIF(領域3!E:E,E:E),COUNTIF(領域4!E:E,E:E),COUNTIF(領域5!E:E,E:E),COUNTIF($E$1:E23,E:E))&gt;1,"再掲",""))</f>
        <v/>
      </c>
      <c r="E23" s="79"/>
      <c r="F23" s="254" t="str">
        <f>IFERROR(VLOOKUP(E23,FileList_Src!A:C,3,FALSE),"")</f>
        <v/>
      </c>
      <c r="G23" s="305"/>
    </row>
    <row r="24" spans="1:15" ht="19.5" customHeight="1">
      <c r="A24" s="310" t="s">
        <v>321</v>
      </c>
      <c r="B24" s="319"/>
      <c r="C24" s="314"/>
      <c r="D24" s="233" t="str">
        <f>IF(E24="","",IF(SUM(COUNTIF(領域1!E:E,E:E),COUNTIF(領域2!E:E,E:E),COUNTIF(領域3!E:E,E:E),COUNTIF(領域4!E:E,E:E),COUNTIF(領域5!E:E,E:E),COUNTIF($E$1:E24,E:E))&gt;1,"再掲",""))</f>
        <v/>
      </c>
      <c r="E24" s="80"/>
      <c r="F24" s="254" t="str">
        <f>IFERROR(VLOOKUP(E24,FileList_Src!A:C,3,FALSE),"")</f>
        <v/>
      </c>
      <c r="G24" s="305"/>
    </row>
    <row r="25" spans="1:15">
      <c r="A25" s="49" t="s">
        <v>194</v>
      </c>
      <c r="B25" s="175" t="s">
        <v>20</v>
      </c>
      <c r="C25" s="50" t="s">
        <v>21</v>
      </c>
      <c r="D25" s="51" t="s">
        <v>38</v>
      </c>
      <c r="E25" s="81"/>
      <c r="F25" s="254" t="str">
        <f>IFERROR(VLOOKUP(E25,FileList_Src!A:C,3,FALSE),"")</f>
        <v/>
      </c>
      <c r="G25" s="305"/>
    </row>
    <row r="26" spans="1:15" ht="15" customHeight="1">
      <c r="A26" s="302" t="s">
        <v>322</v>
      </c>
      <c r="B26" s="54" t="s">
        <v>323</v>
      </c>
      <c r="C26" s="253"/>
      <c r="D26" s="55" t="str">
        <f>IF(E26="","",IF(SUM(COUNTIF(領域1!E:E,E:E),COUNTIF(領域2!E:E,E:E),COUNTIF(領域3!E:E,E:E),COUNTIF(領域4!E:E,E:E),COUNTIF(領域5!E:E,E:E),COUNTIF($E$1:E26,E:E))&gt;1,"再掲",""))</f>
        <v/>
      </c>
      <c r="E26" s="56"/>
      <c r="F26" s="254" t="str">
        <f>IFERROR(VLOOKUP(E26,FileList_Src!A:C,3,FALSE),"")</f>
        <v/>
      </c>
      <c r="G26" s="305"/>
    </row>
    <row r="27" spans="1:15" ht="20.100000000000001" customHeight="1">
      <c r="A27" s="302"/>
      <c r="B27" s="54" t="str">
        <f>IF(E27="","",E27)</f>
        <v/>
      </c>
      <c r="C27" s="253"/>
      <c r="D27" s="55" t="str">
        <f>IF(E27="","",IF(SUM(COUNTIF(領域1!E:E,E:E),COUNTIF(領域2!E:E,E:E),COUNTIF(領域3!E:E,E:E),COUNTIF(領域4!E:E,E:E),COUNTIF(領域5!E:E,E:E),COUNTIF($E$1:E27,E:E))&gt;1,"再掲",""))</f>
        <v/>
      </c>
      <c r="E27" s="56"/>
      <c r="F27" s="254" t="str">
        <f>IFERROR(VLOOKUP(E27,FileList_Src!A:C,3,FALSE),"")</f>
        <v/>
      </c>
      <c r="G27" s="305"/>
    </row>
    <row r="28" spans="1:15" ht="20.100000000000001" customHeight="1">
      <c r="A28" s="302"/>
      <c r="B28" s="54" t="str">
        <f>IF(E28="","",E28)</f>
        <v/>
      </c>
      <c r="C28" s="253"/>
      <c r="D28" s="234" t="str">
        <f>IF(E28="","",IF(SUM(COUNTIF(領域1!E:E,E:E),COUNTIF(領域2!E:E,E:E),COUNTIF(領域3!E:E,E:E),COUNTIF(領域4!E:E,E:E),COUNTIF(領域5!E:E,E:E),COUNTIF($E$1:E28,E:E))&gt;1,"再掲",""))</f>
        <v/>
      </c>
      <c r="E28" s="56"/>
      <c r="F28" s="254" t="str">
        <f>IFERROR(VLOOKUP(E28,FileList_Src!A:C,3,FALSE),"")</f>
        <v/>
      </c>
      <c r="G28" s="305"/>
    </row>
    <row r="29" spans="1:15" ht="15" customHeight="1">
      <c r="A29" s="302" t="s">
        <v>324</v>
      </c>
      <c r="B29" s="54" t="s">
        <v>325</v>
      </c>
      <c r="C29" s="253"/>
      <c r="D29" s="55" t="str">
        <f>IF(E29="","",IF(SUM(COUNTIF(領域1!E:E,E:E),COUNTIF(領域2!E:E,E:E),COUNTIF(領域3!E:E,E:E),COUNTIF(領域4!E:E,E:E),COUNTIF(領域5!E:E,E:E),COUNTIF($E$1:E29,E:E))&gt;1,"再掲",""))</f>
        <v/>
      </c>
      <c r="E29" s="79"/>
      <c r="F29" s="254" t="str">
        <f>IFERROR(VLOOKUP(E29,FileList_Src!A:C,3,FALSE),"")</f>
        <v/>
      </c>
      <c r="G29" s="305"/>
    </row>
    <row r="30" spans="1:15" ht="15" customHeight="1">
      <c r="A30" s="303"/>
      <c r="B30" s="54" t="str">
        <f>IF(E30="","",E30)</f>
        <v/>
      </c>
      <c r="C30" s="255"/>
      <c r="D30" s="68" t="str">
        <f>IF(E30="","",IF(SUM(COUNTIF(領域1!E:E,E:E),COUNTIF(領域2!E:E,E:E),COUNTIF(領域3!E:E,E:E),COUNTIF(領域4!E:E,E:E),COUNTIF(領域5!E:E,E:E),COUNTIF($E$1:E30,E:E))&gt;1,"再掲",""))</f>
        <v/>
      </c>
      <c r="E30" s="56"/>
      <c r="F30" s="254" t="str">
        <f>IFERROR(VLOOKUP(E30,FileList_Src!A:C,3,FALSE),"")</f>
        <v/>
      </c>
      <c r="G30" s="305"/>
    </row>
    <row r="31" spans="1:15">
      <c r="A31" s="306" t="s">
        <v>40</v>
      </c>
      <c r="B31" s="285"/>
      <c r="C31" s="285"/>
      <c r="D31" s="63" t="str">
        <f>IF(E31="","",IF(SUM(COUNTIF(領域1!E:E,E:E),COUNTIF(領域2!E:E,E:E),COUNTIF(領域3!E:E,E:E),COUNTIF(領域4!E:E,E:E),COUNTIF(領域5!E:E,E:E),COUNTIF($E$1:E31,E:E))&gt;1,"再掲",""))</f>
        <v/>
      </c>
      <c r="E31" s="79"/>
      <c r="F31" s="254" t="str">
        <f>IFERROR(VLOOKUP(E31,FileList_Src!A:C,3,FALSE),"")</f>
        <v/>
      </c>
      <c r="G31" s="305"/>
    </row>
    <row r="32" spans="1:15">
      <c r="A32" s="315" t="s">
        <v>41</v>
      </c>
      <c r="B32" s="262"/>
      <c r="C32" s="262"/>
      <c r="D32" s="64" t="str">
        <f>IF(E32="","",IF(SUM(COUNTIF(領域1!E:E,E:E),COUNTIF(領域2!E:E,E:E),COUNTIF(領域3!E:E,E:E),COUNTIF(領域4!E:E,E:E),COUNTIF(領域5!E:E,E:E),COUNTIF($E$1:E32,E:E))&gt;1,"再掲",""))</f>
        <v/>
      </c>
      <c r="E32" s="79"/>
      <c r="F32" s="254" t="str">
        <f>IFERROR(VLOOKUP(E32,FileList_Src!A:C,3,FALSE),"")</f>
        <v/>
      </c>
      <c r="G32" s="305"/>
    </row>
    <row r="33" spans="1:7">
      <c r="A33" s="316"/>
      <c r="B33" s="277"/>
      <c r="C33" s="277"/>
      <c r="D33" s="64" t="str">
        <f>IF(E33="","",IF(SUM(COUNTIF(領域1!E:E,E:E),COUNTIF(領域2!E:E,E:E),COUNTIF(領域3!E:E,E:E),COUNTIF(領域4!E:E,E:E),COUNTIF(領域5!E:E,E:E),COUNTIF($E$1:E33,E:E))&gt;1,"再掲",""))</f>
        <v/>
      </c>
      <c r="E33" s="79"/>
      <c r="F33" s="254" t="str">
        <f>IFERROR(VLOOKUP(E33,FileList_Src!A:C,3,FALSE),"")</f>
        <v/>
      </c>
      <c r="G33" s="305"/>
    </row>
    <row r="34" spans="1:7">
      <c r="A34" s="316"/>
      <c r="B34" s="277"/>
      <c r="C34" s="277"/>
      <c r="D34" s="65" t="str">
        <f>IF(E34="","",IF(SUM(COUNTIF(領域1!E:E,E:E),COUNTIF(領域2!E:E,E:E),COUNTIF(領域3!E:E,E:E),COUNTIF(領域4!E:E,E:E),COUNTIF(領域5!E:E,E:E),COUNTIF($E$1:E34,E:E))&gt;1,"再掲",""))</f>
        <v/>
      </c>
      <c r="E34" s="79"/>
      <c r="F34" s="254" t="str">
        <f>IFERROR(VLOOKUP(E34,FileList_Src!A:C,3,FALSE),"")</f>
        <v/>
      </c>
      <c r="G34" s="305"/>
    </row>
    <row r="35" spans="1:7">
      <c r="A35" s="315" t="s">
        <v>44</v>
      </c>
      <c r="B35" s="262"/>
      <c r="C35" s="262"/>
      <c r="D35" s="64" t="str">
        <f>IF(E35="","",IF(SUM(COUNTIF(領域1!E:E,E:E),COUNTIF(領域2!E:E,E:E),COUNTIF(領域3!E:E,E:E),COUNTIF(領域4!E:E,E:E),COUNTIF(領域5!E:E,E:E),COUNTIF($E$1:E35,E:E))&gt;1,"再掲",""))</f>
        <v/>
      </c>
      <c r="E35" s="79"/>
      <c r="F35" s="254" t="str">
        <f>IFERROR(VLOOKUP(E35,FileList_Src!A:C,3,FALSE),"")</f>
        <v/>
      </c>
      <c r="G35" s="305"/>
    </row>
    <row r="36" spans="1:7">
      <c r="A36" s="66"/>
      <c r="B36" s="54" t="str">
        <f>IF(E36="","",E36)</f>
        <v/>
      </c>
      <c r="C36" s="253"/>
      <c r="D36" s="55" t="str">
        <f>IF(E36="","",IF(SUM(COUNTIF(領域1!E:E,E:E),COUNTIF(領域2!E:E,E:E),COUNTIF(領域3!E:E,E:E),COUNTIF(領域4!E:E,E:E),COUNTIF(領域5!E:E,E:E),COUNTIF($E$1:E36,E:E))&gt;1,"再掲",""))</f>
        <v/>
      </c>
      <c r="E36" s="79"/>
      <c r="F36" s="254" t="str">
        <f>IFERROR(VLOOKUP(E36,FileList_Src!A:C,3,FALSE),"")</f>
        <v/>
      </c>
      <c r="G36" s="305"/>
    </row>
    <row r="37" spans="1:7">
      <c r="A37" s="67"/>
      <c r="B37" s="62" t="str">
        <f>IF(E37="","",E37)</f>
        <v/>
      </c>
      <c r="C37" s="255"/>
      <c r="D37" s="68" t="str">
        <f>IF(E37="","",IF(SUM(COUNTIF(領域1!E:E,E:E),COUNTIF(領域2!E:E,E:E),COUNTIF(領域3!E:E,E:E),COUNTIF(領域4!E:E,E:E),COUNTIF(領域5!E:E,E:E),COUNTIF($E$1:E37,E:E))&gt;1,"再掲",""))</f>
        <v/>
      </c>
      <c r="E37" s="56"/>
      <c r="F37" s="254" t="str">
        <f>IFERROR(VLOOKUP(E37,FileList_Src!A:C,3,FALSE),"")</f>
        <v/>
      </c>
      <c r="G37" s="305"/>
    </row>
    <row r="38" spans="1:7">
      <c r="A38" s="307" t="s">
        <v>47</v>
      </c>
      <c r="B38" s="264"/>
      <c r="C38" s="264"/>
      <c r="D38" s="69" t="str">
        <f>IF(E38="","",IF(SUM(COUNTIF(領域1!E:E,E:E),COUNTIF(領域2!E:E,E:E),COUNTIF(領域3!E:E,E:E),COUNTIF(領域4!E:E,E:E),COUNTIF(領域5!E:E,E:E),COUNTIF($E$1:E38,E:E))&gt;1,"再掲",""))</f>
        <v/>
      </c>
      <c r="E38" s="79"/>
      <c r="F38" s="254" t="str">
        <f>IFERROR(VLOOKUP(E38,FileList_Src!A:C,3,FALSE),"")</f>
        <v/>
      </c>
      <c r="G38" s="305"/>
    </row>
    <row r="39" spans="1:7">
      <c r="A39" s="70" t="s">
        <v>110</v>
      </c>
      <c r="B39" s="232"/>
      <c r="C39" s="116"/>
      <c r="D39" s="73" t="str">
        <f>IF(E39="","",IF(SUM(COUNTIF(領域1!E:E,E:E),COUNTIF(領域2!E:E,E:E),COUNTIF(領域3!E:E,E:E),COUNTIF(領域4!E:E,E:E),COUNTIF(領域5!E:E,E:E),COUNTIF($E$1:E39,E:E))&gt;1,"再掲",""))</f>
        <v/>
      </c>
      <c r="E39" s="56"/>
      <c r="F39" s="254" t="str">
        <f>IFERROR(VLOOKUP(E39,FileList_Src!A:C,3,FALSE),"")</f>
        <v/>
      </c>
      <c r="G39" s="305"/>
    </row>
    <row r="40" spans="1:7">
      <c r="A40" s="307" t="s">
        <v>49</v>
      </c>
      <c r="B40" s="264"/>
      <c r="C40" s="264"/>
      <c r="D40" s="69" t="str">
        <f>IF(E40="","",IF(SUM(COUNTIF(領域1!E:E,E:E),COUNTIF(領域2!E:E,E:E),COUNTIF(領域3!E:E,E:E),COUNTIF(領域4!E:E,E:E),COUNTIF(領域5!E:E,E:E),COUNTIF($E$1:E40,E:E))&gt;1,"再掲",""))</f>
        <v/>
      </c>
      <c r="E40" s="79"/>
      <c r="F40" s="254" t="str">
        <f>IFERROR(VLOOKUP(E40,FileList_Src!A:C,3,FALSE),"")</f>
        <v/>
      </c>
      <c r="G40" s="305"/>
    </row>
    <row r="41" spans="1:7">
      <c r="A41" s="311"/>
      <c r="B41" s="266"/>
      <c r="C41" s="266"/>
      <c r="D41" s="74" t="str">
        <f>IF(E41="","",IF(SUM(COUNTIF(領域1!E:E,E:E),COUNTIF(領域2!E:E,E:E),COUNTIF(領域3!E:E,E:E),COUNTIF(領域4!E:E,E:E),COUNTIF(領域5!E:E,E:E),COUNTIF($E$1:E41,E:E))&gt;1,"再掲",""))</f>
        <v/>
      </c>
      <c r="E41" s="79"/>
      <c r="F41" s="254" t="str">
        <f>IFERROR(VLOOKUP(E41,FileList_Src!A:C,3,FALSE),"")</f>
        <v/>
      </c>
      <c r="G41" s="305"/>
    </row>
    <row r="42" spans="1:7">
      <c r="A42" s="313" t="s">
        <v>52</v>
      </c>
      <c r="B42" s="269"/>
      <c r="C42" s="269"/>
      <c r="D42" s="69" t="str">
        <f>IF(E42="","",IF(SUM(COUNTIF(領域1!E:E,E:E),COUNTIF(領域2!E:E,E:E),COUNTIF(領域3!E:E,E:E),COUNTIF(領域4!E:E,E:E),COUNTIF(領域5!E:E,E:E),COUNTIF($E$1:E42,E:E))&gt;1,"再掲",""))</f>
        <v/>
      </c>
      <c r="E42" s="79"/>
      <c r="F42" s="254" t="str">
        <f>IFERROR(VLOOKUP(E42,FileList_Src!A:C,3,FALSE),"")</f>
        <v/>
      </c>
      <c r="G42" s="305"/>
    </row>
    <row r="43" spans="1:7">
      <c r="A43" s="311"/>
      <c r="B43" s="266"/>
      <c r="C43" s="266"/>
      <c r="D43" s="74" t="str">
        <f>IF(E43="","",IF(SUM(COUNTIF(領域1!E:E,E:E),COUNTIF(領域2!E:E,E:E),COUNTIF(領域3!E:E,E:E),COUNTIF(領域4!E:E,E:E),COUNTIF(領域5!E:E,E:E),COUNTIF($E$1:E43,E:E))&gt;1,"再掲",""))</f>
        <v/>
      </c>
      <c r="E43" s="82"/>
      <c r="F43" s="254" t="str">
        <f>IFERROR(VLOOKUP(E43,FileList_Src!A:C,3,FALSE),"")</f>
        <v/>
      </c>
      <c r="G43" s="305"/>
    </row>
    <row r="44" spans="1:7" ht="19.5" customHeight="1">
      <c r="A44" s="310" t="s">
        <v>326</v>
      </c>
      <c r="B44" s="319"/>
      <c r="C44" s="314"/>
      <c r="D44" s="233" t="str">
        <f>IF(E44="","",IF(SUM(COUNTIF(領域1!E:E,E:E),COUNTIF(領域2!E:E,E:E),COUNTIF(領域3!E:E,E:E),COUNTIF(領域4!E:E,E:E),COUNTIF(領域5!E:E,E:E),COUNTIF($E$1:E44,E:E))&gt;1,"再掲",""))</f>
        <v/>
      </c>
      <c r="E44" s="80"/>
      <c r="F44" s="254" t="str">
        <f>IFERROR(VLOOKUP(E44,FileList_Src!A:C,3,FALSE),"")</f>
        <v/>
      </c>
      <c r="G44" s="305"/>
    </row>
    <row r="45" spans="1:7">
      <c r="A45" s="49" t="s">
        <v>19</v>
      </c>
      <c r="B45" s="175" t="s">
        <v>20</v>
      </c>
      <c r="C45" s="50" t="s">
        <v>21</v>
      </c>
      <c r="D45" s="51" t="s">
        <v>38</v>
      </c>
      <c r="E45" s="81"/>
      <c r="F45" s="254" t="str">
        <f>IFERROR(VLOOKUP(E45,FileList_Src!A:C,3,FALSE),"")</f>
        <v/>
      </c>
      <c r="G45" s="305"/>
    </row>
    <row r="46" spans="1:7" ht="24">
      <c r="A46" s="302" t="s">
        <v>327</v>
      </c>
      <c r="B46" s="54" t="s">
        <v>28</v>
      </c>
      <c r="C46" s="253"/>
      <c r="D46" s="55" t="str">
        <f>IF(E46="","",IF(SUM(COUNTIF(領域1!E:E,E:E),COUNTIF(領域2!E:E,E:E),COUNTIF(領域3!E:E,E:E),COUNTIF(領域4!E:E,E:E),COUNTIF(領域5!E:E,E:E),COUNTIF($E$1:E46,E:E))&gt;1,"再掲",""))</f>
        <v/>
      </c>
      <c r="E46" s="56"/>
      <c r="F46" s="254" t="str">
        <f>IFERROR(VLOOKUP(E46,FileList_Src!A:C,3,FALSE),"")</f>
        <v/>
      </c>
      <c r="G46" s="305"/>
    </row>
    <row r="47" spans="1:7">
      <c r="A47" s="302"/>
      <c r="B47" s="54" t="str">
        <f>IF(E47="","",E47)</f>
        <v/>
      </c>
      <c r="C47" s="253"/>
      <c r="D47" s="55" t="str">
        <f>IF(E47="","",IF(SUM(COUNTIF(領域1!E:E,E:E),COUNTIF(領域2!E:E,E:E),COUNTIF(領域3!E:E,E:E),COUNTIF(領域4!E:E,E:E),COUNTIF(領域5!E:E,E:E),COUNTIF($E$1:E47,E:E))&gt;1,"再掲",""))</f>
        <v/>
      </c>
      <c r="E47" s="56"/>
      <c r="F47" s="254" t="str">
        <f>IFERROR(VLOOKUP(E47,FileList_Src!A:C,3,FALSE),"")</f>
        <v/>
      </c>
      <c r="G47" s="305"/>
    </row>
    <row r="48" spans="1:7">
      <c r="A48" s="302"/>
      <c r="B48" s="54" t="s">
        <v>26</v>
      </c>
      <c r="C48" s="253"/>
      <c r="D48" s="55" t="str">
        <f>IF(E48="","",IF(SUM(COUNTIF(領域1!E:E,E:E),COUNTIF(領域2!E:E,E:E),COUNTIF(領域3!E:E,E:E),COUNTIF(領域4!E:E,E:E),COUNTIF(領域5!E:E,E:E),COUNTIF($E$1:E48,E:E))&gt;1,"再掲",""))</f>
        <v/>
      </c>
      <c r="E48" s="56"/>
      <c r="F48" s="254" t="str">
        <f>IFERROR(VLOOKUP(E48,FileList_Src!A:C,3,FALSE),"")</f>
        <v/>
      </c>
      <c r="G48" s="305"/>
    </row>
    <row r="49" spans="1:7">
      <c r="A49" s="302"/>
      <c r="B49" s="54" t="str">
        <f>IF(E49="","",E49)</f>
        <v/>
      </c>
      <c r="C49" s="253"/>
      <c r="D49" s="55" t="str">
        <f>IF(E49="","",IF(SUM(COUNTIF(領域1!E:E,E:E),COUNTIF(領域2!E:E,E:E),COUNTIF(領域3!E:E,E:E),COUNTIF(領域4!E:E,E:E),COUNTIF(領域5!E:E,E:E),COUNTIF($E$1:E49,E:E))&gt;1,"再掲",""))</f>
        <v/>
      </c>
      <c r="E49" s="79"/>
      <c r="F49" s="254" t="str">
        <f>IFERROR(VLOOKUP(E49,FileList_Src!A:C,3,FALSE),"")</f>
        <v/>
      </c>
      <c r="G49" s="305"/>
    </row>
    <row r="50" spans="1:7">
      <c r="A50" s="302" t="s">
        <v>328</v>
      </c>
      <c r="B50" s="54" t="s">
        <v>31</v>
      </c>
      <c r="C50" s="253"/>
      <c r="D50" s="55" t="str">
        <f>IF(E50="","",IF(SUM(COUNTIF(領域1!E:E,E:E),COUNTIF(領域2!E:E,E:E),COUNTIF(領域3!E:E,E:E),COUNTIF(領域4!E:E,E:E),COUNTIF(領域5!E:E,E:E),COUNTIF($E$1:E50,E:E))&gt;1,"再掲",""))</f>
        <v/>
      </c>
      <c r="E50" s="79"/>
      <c r="F50" s="254" t="str">
        <f>IFERROR(VLOOKUP(E50,FileList_Src!A:C,3,FALSE),"")</f>
        <v/>
      </c>
      <c r="G50" s="305"/>
    </row>
    <row r="51" spans="1:7">
      <c r="A51" s="302"/>
      <c r="B51" s="54" t="str">
        <f>IF(E51="","",E51)</f>
        <v/>
      </c>
      <c r="C51" s="253"/>
      <c r="D51" s="55" t="str">
        <f>IF(E51="","",IF(SUM(COUNTIF(領域1!E:E,E:E),COUNTIF(領域2!E:E,E:E),COUNTIF(領域3!E:E,E:E),COUNTIF(領域4!E:E,E:E),COUNTIF(領域5!E:E,E:E),COUNTIF($E$1:E51,E:E))&gt;1,"再掲",""))</f>
        <v/>
      </c>
      <c r="E51" s="79"/>
      <c r="F51" s="254" t="str">
        <f>IFERROR(VLOOKUP(E51,FileList_Src!A:C,3,FALSE),"")</f>
        <v/>
      </c>
      <c r="G51" s="305"/>
    </row>
    <row r="52" spans="1:7">
      <c r="A52" s="302"/>
      <c r="B52" s="54" t="s">
        <v>329</v>
      </c>
      <c r="C52" s="253"/>
      <c r="D52" s="55" t="str">
        <f>IF(E52="","",IF(SUM(COUNTIF(領域1!E:E,E:E),COUNTIF(領域2!E:E,E:E),COUNTIF(領域3!E:E,E:E),COUNTIF(領域4!E:E,E:E),COUNTIF(領域5!E:E,E:E),COUNTIF($E$1:E52,E:E))&gt;1,"再掲",""))</f>
        <v/>
      </c>
      <c r="E52" s="79"/>
      <c r="F52" s="254" t="str">
        <f>IFERROR(VLOOKUP(E52,FileList_Src!A:C,3,FALSE),"")</f>
        <v/>
      </c>
      <c r="G52" s="305"/>
    </row>
    <row r="53" spans="1:7">
      <c r="A53" s="302"/>
      <c r="B53" s="54" t="str">
        <f>IF(E53="","",E53)</f>
        <v/>
      </c>
      <c r="C53" s="253"/>
      <c r="D53" s="55" t="str">
        <f>IF(E53="","",IF(SUM(COUNTIF(領域1!E:E,E:E),COUNTIF(領域2!E:E,E:E),COUNTIF(領域3!E:E,E:E),COUNTIF(領域4!E:E,E:E),COUNTIF(領域5!E:E,E:E),COUNTIF($E$1:E53,E:E))&gt;1,"再掲",""))</f>
        <v/>
      </c>
      <c r="E53" s="79"/>
      <c r="F53" s="254" t="str">
        <f>IFERROR(VLOOKUP(E53,FileList_Src!A:C,3,FALSE),"")</f>
        <v/>
      </c>
      <c r="G53" s="305"/>
    </row>
    <row r="54" spans="1:7">
      <c r="A54" s="302"/>
      <c r="B54" s="54" t="s">
        <v>33</v>
      </c>
      <c r="C54" s="253"/>
      <c r="D54" s="55" t="str">
        <f>IF(E54="","",IF(SUM(COUNTIF(領域1!E:E,E:E),COUNTIF(領域2!E:E,E:E),COUNTIF(領域3!E:E,E:E),COUNTIF(領域4!E:E,E:E),COUNTIF(領域5!E:E,E:E),COUNTIF($E$1:E54,E:E))&gt;1,"再掲",""))</f>
        <v/>
      </c>
      <c r="E54" s="79"/>
      <c r="F54" s="254" t="str">
        <f>IFERROR(VLOOKUP(E54,FileList_Src!A:C,3,FALSE),"")</f>
        <v/>
      </c>
      <c r="G54" s="305"/>
    </row>
    <row r="55" spans="1:7">
      <c r="A55" s="302"/>
      <c r="B55" s="54" t="str">
        <f>IF(E55="","",E55)</f>
        <v/>
      </c>
      <c r="C55" s="253"/>
      <c r="D55" s="55" t="str">
        <f>IF(E55="","",IF(SUM(COUNTIF(領域1!E:E,E:E),COUNTIF(領域2!E:E,E:E),COUNTIF(領域3!E:E,E:E),COUNTIF(領域4!E:E,E:E),COUNTIF(領域5!E:E,E:E),COUNTIF($E$1:E55,E:E))&gt;1,"再掲",""))</f>
        <v/>
      </c>
      <c r="E55" s="79"/>
      <c r="F55" s="254" t="str">
        <f>IFERROR(VLOOKUP(E55,FileList_Src!A:C,3,FALSE),"")</f>
        <v/>
      </c>
      <c r="G55" s="305"/>
    </row>
    <row r="56" spans="1:7">
      <c r="A56" s="302"/>
      <c r="B56" s="54" t="s">
        <v>35</v>
      </c>
      <c r="C56" s="253"/>
      <c r="D56" s="55" t="str">
        <f>IF(E56="","",IF(SUM(COUNTIF(領域1!E:E,E:E),COUNTIF(領域2!E:E,E:E),COUNTIF(領域3!E:E,E:E),COUNTIF(領域4!E:E,E:E),COUNTIF(領域5!E:E,E:E),COUNTIF($E$1:E56,E:E))&gt;1,"再掲",""))</f>
        <v/>
      </c>
      <c r="E56" s="79"/>
      <c r="F56" s="254" t="str">
        <f>IFERROR(VLOOKUP(E56,FileList_Src!A:C,3,FALSE),"")</f>
        <v/>
      </c>
      <c r="G56" s="305"/>
    </row>
    <row r="57" spans="1:7">
      <c r="A57" s="302"/>
      <c r="B57" s="54" t="str">
        <f>IF(E57="","",E57)</f>
        <v/>
      </c>
      <c r="C57" s="253"/>
      <c r="D57" s="55" t="str">
        <f>IF(E57="","",IF(SUM(COUNTIF(領域1!E:E,E:E),COUNTIF(領域2!E:E,E:E),COUNTIF(領域3!E:E,E:E),COUNTIF(領域4!E:E,E:E),COUNTIF(領域5!E:E,E:E),COUNTIF($E$1:E57,E:E))&gt;1,"再掲",""))</f>
        <v/>
      </c>
      <c r="E57" s="79"/>
      <c r="F57" s="254" t="str">
        <f>IFERROR(VLOOKUP(E57,FileList_Src!A:C,3,FALSE),"")</f>
        <v/>
      </c>
      <c r="G57" s="305"/>
    </row>
    <row r="58" spans="1:7" ht="24">
      <c r="A58" s="302"/>
      <c r="B58" s="54" t="s">
        <v>330</v>
      </c>
      <c r="C58" s="253"/>
      <c r="D58" s="55" t="str">
        <f>IF(E58="","",IF(SUM(COUNTIF(領域1!E:E,E:E),COUNTIF(領域2!E:E,E:E),COUNTIF(領域3!E:E,E:E),COUNTIF(領域4!E:E,E:E),COUNTIF(領域5!E:E,E:E),COUNTIF($E$1:E58,E:E))&gt;1,"再掲",""))</f>
        <v/>
      </c>
      <c r="E58" s="79"/>
      <c r="F58" s="254" t="str">
        <f>IFERROR(VLOOKUP(E58,FileList_Src!A:C,3,FALSE),"")</f>
        <v/>
      </c>
      <c r="G58" s="305"/>
    </row>
    <row r="59" spans="1:7">
      <c r="A59" s="302"/>
      <c r="B59" s="54" t="str">
        <f>IF(E59="","",E59)</f>
        <v/>
      </c>
      <c r="C59" s="253"/>
      <c r="D59" s="55" t="str">
        <f>IF(E59="","",IF(SUM(COUNTIF(領域1!E:E,E:E),COUNTIF(領域2!E:E,E:E),COUNTIF(領域3!E:E,E:E),COUNTIF(領域4!E:E,E:E),COUNTIF(領域5!E:E,E:E),COUNTIF($E$1:E59,E:E))&gt;1,"再掲",""))</f>
        <v/>
      </c>
      <c r="E59" s="79"/>
      <c r="F59" s="254" t="str">
        <f>IFERROR(VLOOKUP(E59,FileList_Src!A:C,3,FALSE),"")</f>
        <v/>
      </c>
      <c r="G59" s="305"/>
    </row>
    <row r="60" spans="1:7">
      <c r="A60" s="302" t="s">
        <v>331</v>
      </c>
      <c r="B60" s="54" t="s">
        <v>134</v>
      </c>
      <c r="C60" s="253"/>
      <c r="D60" s="55" t="str">
        <f>IF(E60="","",IF(SUM(COUNTIF(領域1!E:E,E:E),COUNTIF(領域2!E:E,E:E),COUNTIF(領域3!E:E,E:E),COUNTIF(領域4!E:E,E:E),COUNTIF(領域5!E:E,E:E),COUNTIF($E$1:E60,E:E))&gt;1,"再掲",""))</f>
        <v/>
      </c>
      <c r="E60" s="79"/>
      <c r="F60" s="254" t="str">
        <f>IFERROR(VLOOKUP(E60,FileList_Src!A:C,3,FALSE),"")</f>
        <v/>
      </c>
      <c r="G60" s="305"/>
    </row>
    <row r="61" spans="1:7">
      <c r="A61" s="302"/>
      <c r="B61" s="54" t="str">
        <f>IF(E61="","",E61)</f>
        <v/>
      </c>
      <c r="C61" s="253"/>
      <c r="D61" s="55" t="str">
        <f>IF(E61="","",IF(SUM(COUNTIF(領域1!E:E,E:E),COUNTIF(領域2!E:E,E:E),COUNTIF(領域3!E:E,E:E),COUNTIF(領域4!E:E,E:E),COUNTIF(領域5!E:E,E:E),COUNTIF($E$1:E61,E:E))&gt;1,"再掲",""))</f>
        <v/>
      </c>
      <c r="E61" s="79"/>
      <c r="F61" s="254" t="str">
        <f>IFERROR(VLOOKUP(E61,FileList_Src!A:C,3,FALSE),"")</f>
        <v/>
      </c>
      <c r="G61" s="305"/>
    </row>
    <row r="62" spans="1:7">
      <c r="A62" s="302"/>
      <c r="B62" s="54" t="str">
        <f>IF(E62="","",E62)</f>
        <v/>
      </c>
      <c r="C62" s="253"/>
      <c r="D62" s="55" t="str">
        <f>IF(E62="","",IF(SUM(COUNTIF(領域1!E:E,E:E),COUNTIF(領域2!E:E,E:E),COUNTIF(領域3!E:E,E:E),COUNTIF(領域4!E:E,E:E),COUNTIF(領域5!E:E,E:E),COUNTIF($E$1:E62,E:E))&gt;1,"再掲",""))</f>
        <v/>
      </c>
      <c r="E62" s="79"/>
      <c r="F62" s="254" t="str">
        <f>IFERROR(VLOOKUP(E62,FileList_Src!A:C,3,FALSE),"")</f>
        <v/>
      </c>
      <c r="G62" s="305"/>
    </row>
    <row r="63" spans="1:7">
      <c r="A63" s="302"/>
      <c r="B63" s="54" t="str">
        <f>IF(E63="","",E63)</f>
        <v/>
      </c>
      <c r="C63" s="253"/>
      <c r="D63" s="55" t="str">
        <f>IF(E63="","",IF(SUM(COUNTIF(領域1!E:E,E:E),COUNTIF(領域2!E:E,E:E),COUNTIF(領域3!E:E,E:E),COUNTIF(領域4!E:E,E:E),COUNTIF(領域5!E:E,E:E),COUNTIF($E$1:E63,E:E))&gt;1,"再掲",""))</f>
        <v/>
      </c>
      <c r="E63" s="79"/>
      <c r="F63" s="254" t="str">
        <f>IFERROR(VLOOKUP(E63,FileList_Src!A:C,3,FALSE),"")</f>
        <v/>
      </c>
      <c r="G63" s="305"/>
    </row>
    <row r="64" spans="1:7" ht="24">
      <c r="A64" s="302" t="s">
        <v>332</v>
      </c>
      <c r="B64" s="54" t="s">
        <v>333</v>
      </c>
      <c r="C64" s="253"/>
      <c r="D64" s="55" t="str">
        <f>IF(E64="","",IF(SUM(COUNTIF(領域1!E:E,E:E),COUNTIF(領域2!E:E,E:E),COUNTIF(領域3!E:E,E:E),COUNTIF(領域4!E:E,E:E),COUNTIF(領域5!E:E,E:E),COUNTIF($E$1:E64,E:E))&gt;1,"再掲",""))</f>
        <v/>
      </c>
      <c r="E64" s="79"/>
      <c r="F64" s="254" t="str">
        <f>IFERROR(VLOOKUP(E64,FileList_Src!A:C,3,FALSE),"")</f>
        <v/>
      </c>
      <c r="G64" s="305"/>
    </row>
    <row r="65" spans="1:7">
      <c r="A65" s="302"/>
      <c r="B65" s="54" t="str">
        <f>IF(E65="","",E65)</f>
        <v/>
      </c>
      <c r="C65" s="253"/>
      <c r="D65" s="55" t="str">
        <f>IF(E65="","",IF(SUM(COUNTIF(領域1!E:E,E:E),COUNTIF(領域2!E:E,E:E),COUNTIF(領域3!E:E,E:E),COUNTIF(領域4!E:E,E:E),COUNTIF(領域5!E:E,E:E),COUNTIF($E$1:E65,E:E))&gt;1,"再掲",""))</f>
        <v/>
      </c>
      <c r="E65" s="79"/>
      <c r="F65" s="254" t="str">
        <f>IFERROR(VLOOKUP(E65,FileList_Src!A:C,3,FALSE),"")</f>
        <v/>
      </c>
      <c r="G65" s="305"/>
    </row>
    <row r="66" spans="1:7">
      <c r="A66" s="302"/>
      <c r="B66" s="54" t="s">
        <v>334</v>
      </c>
      <c r="C66" s="253"/>
      <c r="D66" s="55" t="str">
        <f>IF(E66="","",IF(SUM(COUNTIF(領域1!E:E,E:E),COUNTIF(領域2!E:E,E:E),COUNTIF(領域3!E:E,E:E),COUNTIF(領域4!E:E,E:E),COUNTIF(領域5!E:E,E:E),COUNTIF($E$1:E66,E:E))&gt;1,"再掲",""))</f>
        <v/>
      </c>
      <c r="E66" s="79"/>
      <c r="F66" s="254" t="str">
        <f>IFERROR(VLOOKUP(E66,FileList_Src!A:C,3,FALSE),"")</f>
        <v/>
      </c>
      <c r="G66" s="305"/>
    </row>
    <row r="67" spans="1:7">
      <c r="A67" s="302"/>
      <c r="B67" s="54" t="str">
        <f>IF(E67="","",E67)</f>
        <v/>
      </c>
      <c r="C67" s="253"/>
      <c r="D67" s="55" t="str">
        <f>IF(E67="","",IF(SUM(COUNTIF(領域1!E:E,E:E),COUNTIF(領域2!E:E,E:E),COUNTIF(領域3!E:E,E:E),COUNTIF(領域4!E:E,E:E),COUNTIF(領域5!E:E,E:E),COUNTIF($E$1:E67,E:E))&gt;1,"再掲",""))</f>
        <v/>
      </c>
      <c r="E67" s="79"/>
      <c r="F67" s="254" t="str">
        <f>IFERROR(VLOOKUP(E67,FileList_Src!A:C,3,FALSE),"")</f>
        <v/>
      </c>
      <c r="G67" s="305"/>
    </row>
    <row r="68" spans="1:7">
      <c r="A68" s="302"/>
      <c r="B68" s="54" t="s">
        <v>335</v>
      </c>
      <c r="C68" s="253"/>
      <c r="D68" s="55" t="str">
        <f>IF(E68="","",IF(SUM(COUNTIF(領域1!E:E,E:E),COUNTIF(領域2!E:E,E:E),COUNTIF(領域3!E:E,E:E),COUNTIF(領域4!E:E,E:E),COUNTIF(領域5!E:E,E:E),COUNTIF($E$1:E68,E:E))&gt;1,"再掲",""))</f>
        <v/>
      </c>
      <c r="E68" s="79"/>
      <c r="F68" s="254" t="str">
        <f>IFERROR(VLOOKUP(E68,FileList_Src!A:C,3,FALSE),"")</f>
        <v/>
      </c>
      <c r="G68" s="305"/>
    </row>
    <row r="69" spans="1:7">
      <c r="A69" s="302"/>
      <c r="B69" s="54" t="str">
        <f>IF(E69="","",E69)</f>
        <v/>
      </c>
      <c r="C69" s="253"/>
      <c r="D69" s="55" t="str">
        <f>IF(E69="","",IF(SUM(COUNTIF(領域1!E:E,E:E),COUNTIF(領域2!E:E,E:E),COUNTIF(領域3!E:E,E:E),COUNTIF(領域4!E:E,E:E),COUNTIF(領域5!E:E,E:E),COUNTIF($E$1:E69,E:E))&gt;1,"再掲",""))</f>
        <v/>
      </c>
      <c r="E69" s="79"/>
      <c r="F69" s="254" t="str">
        <f>IFERROR(VLOOKUP(E69,FileList_Src!A:C,3,FALSE),"")</f>
        <v/>
      </c>
      <c r="G69" s="305"/>
    </row>
    <row r="70" spans="1:7" ht="24">
      <c r="A70" s="302"/>
      <c r="B70" s="54" t="s">
        <v>336</v>
      </c>
      <c r="C70" s="253"/>
      <c r="D70" s="55" t="str">
        <f>IF(E70="","",IF(SUM(COUNTIF(領域1!E:E,E:E),COUNTIF(領域2!E:E,E:E),COUNTIF(領域3!E:E,E:E),COUNTIF(領域4!E:E,E:E),COUNTIF(領域5!E:E,E:E),COUNTIF($E$1:E70,E:E))&gt;1,"再掲",""))</f>
        <v/>
      </c>
      <c r="E70" s="79"/>
      <c r="F70" s="254" t="str">
        <f>IFERROR(VLOOKUP(E70,FileList_Src!A:C,3,FALSE),"")</f>
        <v/>
      </c>
      <c r="G70" s="305"/>
    </row>
    <row r="71" spans="1:7">
      <c r="A71" s="302"/>
      <c r="B71" s="54" t="str">
        <f>IF(E71="","",E71)</f>
        <v/>
      </c>
      <c r="C71" s="253"/>
      <c r="D71" s="55" t="str">
        <f>IF(E71="","",IF(SUM(COUNTIF(領域1!E:E,E:E),COUNTIF(領域2!E:E,E:E),COUNTIF(領域3!E:E,E:E),COUNTIF(領域4!E:E,E:E),COUNTIF(領域5!E:E,E:E),COUNTIF($E$1:E71,E:E))&gt;1,"再掲",""))</f>
        <v/>
      </c>
      <c r="E71" s="79"/>
      <c r="F71" s="254" t="str">
        <f>IFERROR(VLOOKUP(E71,FileList_Src!A:C,3,FALSE),"")</f>
        <v/>
      </c>
      <c r="G71" s="305"/>
    </row>
    <row r="72" spans="1:7">
      <c r="A72" s="302"/>
      <c r="B72" s="54" t="s">
        <v>337</v>
      </c>
      <c r="C72" s="253"/>
      <c r="D72" s="55" t="str">
        <f>IF(E72="","",IF(SUM(COUNTIF(領域1!E:E,E:E),COUNTIF(領域2!E:E,E:E),COUNTIF(領域3!E:E,E:E),COUNTIF(領域4!E:E,E:E),COUNTIF(領域5!E:E,E:E),COUNTIF($E$1:E72,E:E))&gt;1,"再掲",""))</f>
        <v/>
      </c>
      <c r="E72" s="79"/>
      <c r="F72" s="254" t="str">
        <f>IFERROR(VLOOKUP(E72,FileList_Src!A:C,3,FALSE),"")</f>
        <v/>
      </c>
      <c r="G72" s="305"/>
    </row>
    <row r="73" spans="1:7">
      <c r="A73" s="302"/>
      <c r="B73" s="54" t="str">
        <f>IF(E73="","",E73)</f>
        <v/>
      </c>
      <c r="C73" s="253"/>
      <c r="D73" s="55" t="str">
        <f>IF(E73="","",IF(SUM(COUNTIF(領域1!E:E,E:E),COUNTIF(領域2!E:E,E:E),COUNTIF(領域3!E:E,E:E),COUNTIF(領域4!E:E,E:E),COUNTIF(領域5!E:E,E:E),COUNTIF($E$1:E73,E:E))&gt;1,"再掲",""))</f>
        <v/>
      </c>
      <c r="E73" s="79"/>
      <c r="F73" s="254" t="str">
        <f>IFERROR(VLOOKUP(E73,FileList_Src!A:C,3,FALSE),"")</f>
        <v/>
      </c>
      <c r="G73" s="305"/>
    </row>
    <row r="74" spans="1:7" ht="24">
      <c r="A74" s="302"/>
      <c r="B74" s="54" t="s">
        <v>338</v>
      </c>
      <c r="C74" s="253"/>
      <c r="D74" s="55" t="str">
        <f>IF(E74="","",IF(SUM(COUNTIF(領域1!E:E,E:E),COUNTIF(領域2!E:E,E:E),COUNTIF(領域3!E:E,E:E),COUNTIF(領域4!E:E,E:E),COUNTIF(領域5!E:E,E:E),COUNTIF($E$1:E74,E:E))&gt;1,"再掲",""))</f>
        <v/>
      </c>
      <c r="E74" s="79"/>
      <c r="F74" s="254" t="str">
        <f>IFERROR(VLOOKUP(E74,FileList_Src!A:C,3,FALSE),"")</f>
        <v/>
      </c>
      <c r="G74" s="305"/>
    </row>
    <row r="75" spans="1:7">
      <c r="A75" s="302"/>
      <c r="B75" s="54" t="str">
        <f>IF(E75="","",E75)</f>
        <v/>
      </c>
      <c r="C75" s="253"/>
      <c r="D75" s="55" t="str">
        <f>IF(E75="","",IF(SUM(COUNTIF(領域1!E:E,E:E),COUNTIF(領域2!E:E,E:E),COUNTIF(領域3!E:E,E:E),COUNTIF(領域4!E:E,E:E),COUNTIF(領域5!E:E,E:E),COUNTIF($E$1:E75,E:E))&gt;1,"再掲",""))</f>
        <v/>
      </c>
      <c r="E75" s="79"/>
      <c r="F75" s="254" t="str">
        <f>IFERROR(VLOOKUP(E75,FileList_Src!A:C,3,FALSE),"")</f>
        <v/>
      </c>
      <c r="G75" s="305"/>
    </row>
    <row r="76" spans="1:7" ht="24">
      <c r="A76" s="302" t="s">
        <v>339</v>
      </c>
      <c r="B76" s="54" t="s">
        <v>28</v>
      </c>
      <c r="C76" s="253"/>
      <c r="D76" s="55" t="str">
        <f>IF(E76="","",IF(SUM(COUNTIF(領域1!E:E,E:E),COUNTIF(領域2!E:E,E:E),COUNTIF(領域3!E:E,E:E),COUNTIF(領域4!E:E,E:E),COUNTIF(領域5!E:E,E:E),COUNTIF($E$1:E76,E:E))&gt;1,"再掲",""))</f>
        <v/>
      </c>
      <c r="E76" s="56"/>
      <c r="F76" s="254" t="str">
        <f>IFERROR(VLOOKUP(E76,FileList_Src!A:C,3,FALSE),"")</f>
        <v/>
      </c>
      <c r="G76" s="305"/>
    </row>
    <row r="77" spans="1:7">
      <c r="A77" s="302"/>
      <c r="B77" s="54" t="str">
        <f>IF(E77="","",E77)</f>
        <v/>
      </c>
      <c r="C77" s="253"/>
      <c r="D77" s="55" t="str">
        <f>IF(E77="","",IF(SUM(COUNTIF(領域1!E:E,E:E),COUNTIF(領域2!E:E,E:E),COUNTIF(領域3!E:E,E:E),COUNTIF(領域4!E:E,E:E),COUNTIF(領域5!E:E,E:E),COUNTIF($E$1:E77,E:E))&gt;1,"再掲",""))</f>
        <v/>
      </c>
      <c r="E77" s="79"/>
      <c r="F77" s="254" t="str">
        <f>IFERROR(VLOOKUP(E77,FileList_Src!A:C,3,FALSE),"")</f>
        <v/>
      </c>
      <c r="G77" s="305"/>
    </row>
    <row r="78" spans="1:7">
      <c r="A78" s="302"/>
      <c r="B78" s="54" t="s">
        <v>340</v>
      </c>
      <c r="C78" s="253"/>
      <c r="D78" s="55" t="str">
        <f>IF(E78="","",IF(SUM(COUNTIF(領域1!E:E,E:E),COUNTIF(領域2!E:E,E:E),COUNTIF(領域3!E:E,E:E),COUNTIF(領域4!E:E,E:E),COUNTIF(領域5!E:E,E:E),COUNTIF($E$1:E78,E:E))&gt;1,"再掲",""))</f>
        <v/>
      </c>
      <c r="E78" s="79"/>
      <c r="F78" s="254" t="str">
        <f>IFERROR(VLOOKUP(E78,FileList_Src!A:C,3,FALSE),"")</f>
        <v/>
      </c>
      <c r="G78" s="305"/>
    </row>
    <row r="79" spans="1:7">
      <c r="A79" s="302"/>
      <c r="B79" s="54" t="str">
        <f>IF(E79="","",E79)</f>
        <v/>
      </c>
      <c r="C79" s="256"/>
      <c r="D79" s="55" t="str">
        <f>IF(E79="","",IF(SUM(COUNTIF(領域1!E:E,E:E),COUNTIF(領域2!E:E,E:E),COUNTIF(領域3!E:E,E:E),COUNTIF(領域4!E:E,E:E),COUNTIF(領域5!E:E,E:E),COUNTIF($E$1:E79,E:E))&gt;1,"再掲",""))</f>
        <v/>
      </c>
      <c r="E79" s="56"/>
      <c r="F79" s="254" t="str">
        <f>IFERROR(VLOOKUP(E79,FileList_Src!A:C,3,FALSE),"")</f>
        <v/>
      </c>
      <c r="G79" s="305"/>
    </row>
    <row r="80" spans="1:7" ht="48">
      <c r="A80" s="318" t="s">
        <v>341</v>
      </c>
      <c r="B80" s="54" t="s">
        <v>342</v>
      </c>
      <c r="C80" s="253"/>
      <c r="D80" s="127" t="str">
        <f>IF(E80="","",IF(SUM(COUNTIF(領域1!E:E,E:E),COUNTIF(領域2!E:E,E:E),COUNTIF(領域3!E:E,E:E),COUNTIF(領域4!E:E,E:E),COUNTIF(領域5!E:E,E:E),COUNTIF($E$1:E80,E:E))&gt;1,"再掲",""))</f>
        <v/>
      </c>
      <c r="E80" s="56"/>
      <c r="F80" s="254" t="str">
        <f>IFERROR(VLOOKUP(E80,FileList_Src!A:C,3,FALSE),"")</f>
        <v/>
      </c>
      <c r="G80" s="305"/>
    </row>
    <row r="81" spans="1:7">
      <c r="A81" s="318"/>
      <c r="B81" s="54" t="str">
        <f>IF(E81="","",E81)</f>
        <v/>
      </c>
      <c r="C81" s="253"/>
      <c r="D81" s="127" t="str">
        <f>IF(E81="","",IF(SUM(COUNTIF(領域1!E:E,E:E),COUNTIF(領域2!E:E,E:E),COUNTIF(領域3!E:E,E:E),COUNTIF(領域4!E:E,E:E),COUNTIF(領域5!E:E,E:E),COUNTIF($E$1:E81,E:E))&gt;1,"再掲",""))</f>
        <v/>
      </c>
      <c r="E81" s="56"/>
      <c r="F81" s="254" t="str">
        <f>IFERROR(VLOOKUP(E81,FileList_Src!A:C,3,FALSE),"")</f>
        <v/>
      </c>
      <c r="G81" s="305"/>
    </row>
    <row r="82" spans="1:7">
      <c r="A82" s="318"/>
      <c r="B82" s="54" t="s">
        <v>343</v>
      </c>
      <c r="C82" s="253"/>
      <c r="D82" s="127" t="str">
        <f>IF(E82="","",IF(SUM(COUNTIF(領域1!E:E,E:E),COUNTIF(領域2!E:E,E:E),COUNTIF(領域3!E:E,E:E),COUNTIF(領域4!E:E,E:E),COUNTIF(領域5!E:E,E:E),COUNTIF($E$1:E82,E:E))&gt;1,"再掲",""))</f>
        <v/>
      </c>
      <c r="E82" s="56"/>
      <c r="F82" s="254" t="str">
        <f>IFERROR(VLOOKUP(E82,FileList_Src!A:C,3,FALSE),"")</f>
        <v/>
      </c>
      <c r="G82" s="305"/>
    </row>
    <row r="83" spans="1:7">
      <c r="A83" s="302"/>
      <c r="B83" s="54" t="str">
        <f>IF(E83="","",E83)</f>
        <v/>
      </c>
      <c r="C83" s="253"/>
      <c r="D83" s="55" t="str">
        <f>IF(E83="","",IF(SUM(COUNTIF(領域1!E:E,E:E),COUNTIF(領域2!E:E,E:E),COUNTIF(領域3!E:E,E:E),COUNTIF(領域4!E:E,E:E),COUNTIF(領域5!E:E,E:E),COUNTIF($E$1:E83,E:E))&gt;1,"再掲",""))</f>
        <v/>
      </c>
      <c r="E83" s="79"/>
      <c r="F83" s="254" t="str">
        <f>IFERROR(VLOOKUP(E83,FileList_Src!A:C,3,FALSE),"")</f>
        <v/>
      </c>
      <c r="G83" s="305"/>
    </row>
    <row r="84" spans="1:7" ht="24">
      <c r="A84" s="302"/>
      <c r="B84" s="54" t="s">
        <v>344</v>
      </c>
      <c r="C84" s="253"/>
      <c r="D84" s="55" t="str">
        <f>IF(E84="","",IF(SUM(COUNTIF(領域1!E:E,E:E),COUNTIF(領域2!E:E,E:E),COUNTIF(領域3!E:E,E:E),COUNTIF(領域4!E:E,E:E),COUNTIF(領域5!E:E,E:E),COUNTIF($E$1:E84,E:E))&gt;1,"再掲",""))</f>
        <v/>
      </c>
      <c r="E84" s="79"/>
      <c r="F84" s="254" t="str">
        <f>IFERROR(VLOOKUP(E84,FileList_Src!A:C,3,FALSE),"")</f>
        <v/>
      </c>
      <c r="G84" s="305"/>
    </row>
    <row r="85" spans="1:7">
      <c r="A85" s="303"/>
      <c r="B85" s="54" t="str">
        <f>IF(E85="","",E85)</f>
        <v/>
      </c>
      <c r="C85" s="255"/>
      <c r="D85" s="68" t="str">
        <f>IF(E85="","",IF(SUM(COUNTIF(領域1!E:E,E:E),COUNTIF(領域2!E:E,E:E),COUNTIF(領域3!E:E,E:E),COUNTIF(領域4!E:E,E:E),COUNTIF(領域5!E:E,E:E),COUNTIF($E$1:E85,E:E))&gt;1,"再掲",""))</f>
        <v/>
      </c>
      <c r="E85" s="56"/>
      <c r="F85" s="254" t="str">
        <f>IFERROR(VLOOKUP(E85,FileList_Src!A:C,3,FALSE),"")</f>
        <v/>
      </c>
      <c r="G85" s="305"/>
    </row>
    <row r="86" spans="1:7">
      <c r="A86" s="306" t="s">
        <v>40</v>
      </c>
      <c r="B86" s="285"/>
      <c r="C86" s="285"/>
      <c r="D86" s="63" t="str">
        <f>IF(E86="","",IF(SUM(COUNTIF(領域1!E:E,E:E),COUNTIF(領域2!E:E,E:E),COUNTIF(領域3!E:E,E:E),COUNTIF(領域4!E:E,E:E),COUNTIF(領域5!E:E,E:E),COUNTIF($E$1:E86,E:E))&gt;1,"再掲",""))</f>
        <v/>
      </c>
      <c r="E86" s="79"/>
      <c r="F86" s="254" t="str">
        <f>IFERROR(VLOOKUP(E86,FileList_Src!A:C,3,FALSE),"")</f>
        <v/>
      </c>
      <c r="G86" s="305"/>
    </row>
    <row r="87" spans="1:7">
      <c r="A87" s="315" t="s">
        <v>41</v>
      </c>
      <c r="B87" s="262"/>
      <c r="C87" s="262"/>
      <c r="D87" s="64" t="str">
        <f>IF(E87="","",IF(SUM(COUNTIF(領域1!E:E,E:E),COUNTIF(領域2!E:E,E:E),COUNTIF(領域3!E:E,E:E),COUNTIF(領域4!E:E,E:E),COUNTIF(領域5!E:E,E:E),COUNTIF($E$1:E87,E:E))&gt;1,"再掲",""))</f>
        <v/>
      </c>
      <c r="E87" s="79"/>
      <c r="F87" s="254" t="str">
        <f>IFERROR(VLOOKUP(E87,FileList_Src!A:C,3,FALSE),"")</f>
        <v/>
      </c>
      <c r="G87" s="305"/>
    </row>
    <row r="88" spans="1:7">
      <c r="A88" s="316"/>
      <c r="B88" s="277"/>
      <c r="C88" s="277"/>
      <c r="D88" s="64" t="str">
        <f>IF(E88="","",IF(SUM(COUNTIF(領域1!E:E,E:E),COUNTIF(領域2!E:E,E:E),COUNTIF(領域3!E:E,E:E),COUNTIF(領域4!E:E,E:E),COUNTIF(領域5!E:E,E:E),COUNTIF($E$1:E88,E:E))&gt;1,"再掲",""))</f>
        <v/>
      </c>
      <c r="E88" s="56"/>
      <c r="F88" s="254" t="str">
        <f>IFERROR(VLOOKUP(E88,FileList_Src!A:C,3,FALSE),"")</f>
        <v/>
      </c>
      <c r="G88" s="305"/>
    </row>
    <row r="89" spans="1:7">
      <c r="A89" s="316"/>
      <c r="B89" s="277"/>
      <c r="C89" s="277"/>
      <c r="D89" s="65" t="str">
        <f>IF(E89="","",IF(SUM(COUNTIF(領域1!E:E,E:E),COUNTIF(領域2!E:E,E:E),COUNTIF(領域3!E:E,E:E),COUNTIF(領域4!E:E,E:E),COUNTIF(領域5!E:E,E:E),COUNTIF($E$1:E89,E:E))&gt;1,"再掲",""))</f>
        <v/>
      </c>
      <c r="E89" s="79"/>
      <c r="F89" s="254" t="str">
        <f>IFERROR(VLOOKUP(E89,FileList_Src!A:C,3,FALSE),"")</f>
        <v/>
      </c>
      <c r="G89" s="305"/>
    </row>
    <row r="90" spans="1:7">
      <c r="A90" s="315" t="s">
        <v>44</v>
      </c>
      <c r="B90" s="262"/>
      <c r="C90" s="262"/>
      <c r="D90" s="64" t="str">
        <f>IF(E90="","",IF(SUM(COUNTIF(領域1!E:E,E:E),COUNTIF(領域2!E:E,E:E),COUNTIF(領域3!E:E,E:E),COUNTIF(領域4!E:E,E:E),COUNTIF(領域5!E:E,E:E),COUNTIF($E$1:E90,E:E))&gt;1,"再掲",""))</f>
        <v/>
      </c>
      <c r="E90" s="56"/>
      <c r="F90" s="254" t="str">
        <f>IFERROR(VLOOKUP(E90,FileList_Src!A:C,3,FALSE),"")</f>
        <v/>
      </c>
      <c r="G90" s="305"/>
    </row>
    <row r="91" spans="1:7">
      <c r="A91" s="66"/>
      <c r="B91" s="54" t="str">
        <f>IF(E91="","",E91)</f>
        <v/>
      </c>
      <c r="C91" s="253"/>
      <c r="D91" s="55" t="str">
        <f>IF(E91="","",IF(SUM(COUNTIF(領域1!E:E,E:E),COUNTIF(領域2!E:E,E:E),COUNTIF(領域3!E:E,E:E),COUNTIF(領域4!E:E,E:E),COUNTIF(領域5!E:E,E:E),COUNTIF($E$1:E91,E:E))&gt;1,"再掲",""))</f>
        <v/>
      </c>
      <c r="E91" s="79"/>
      <c r="F91" s="254" t="str">
        <f>IFERROR(VLOOKUP(E91,FileList_Src!A:C,3,FALSE),"")</f>
        <v/>
      </c>
      <c r="G91" s="305"/>
    </row>
    <row r="92" spans="1:7">
      <c r="A92" s="67"/>
      <c r="B92" s="62" t="str">
        <f>IF(E92="","",E92)</f>
        <v/>
      </c>
      <c r="C92" s="255"/>
      <c r="D92" s="68" t="str">
        <f>IF(E92="","",IF(SUM(COUNTIF(領域1!E:E,E:E),COUNTIF(領域2!E:E,E:E),COUNTIF(領域3!E:E,E:E),COUNTIF(領域4!E:E,E:E),COUNTIF(領域5!E:E,E:E),COUNTIF($E$1:E92,E:E))&gt;1,"再掲",""))</f>
        <v/>
      </c>
      <c r="E92" s="56"/>
      <c r="F92" s="254" t="str">
        <f>IFERROR(VLOOKUP(E92,FileList_Src!A:C,3,FALSE),"")</f>
        <v/>
      </c>
      <c r="G92" s="305"/>
    </row>
    <row r="93" spans="1:7">
      <c r="A93" s="307" t="s">
        <v>47</v>
      </c>
      <c r="B93" s="264"/>
      <c r="C93" s="264"/>
      <c r="D93" s="69" t="str">
        <f>IF(E93="","",IF(SUM(COUNTIF(領域1!E:E,E:E),COUNTIF(領域2!E:E,E:E),COUNTIF(領域3!E:E,E:E),COUNTIF(領域4!E:E,E:E),COUNTIF(領域5!E:E,E:E),COUNTIF($E$1:E93,E:E))&gt;1,"再掲",""))</f>
        <v/>
      </c>
      <c r="E93" s="79"/>
      <c r="F93" s="254" t="str">
        <f>IFERROR(VLOOKUP(E93,FileList_Src!A:C,3,FALSE),"")</f>
        <v/>
      </c>
      <c r="G93" s="305"/>
    </row>
    <row r="94" spans="1:7">
      <c r="A94" s="70" t="s">
        <v>110</v>
      </c>
      <c r="B94" s="232"/>
      <c r="C94" s="116"/>
      <c r="D94" s="73" t="str">
        <f>IF(E94="","",IF(SUM(COUNTIF(領域1!E:E,E:E),COUNTIF(領域2!E:E,E:E),COUNTIF(領域3!E:E,E:E),COUNTIF(領域4!E:E,E:E),COUNTIF(領域5!E:E,E:E),COUNTIF($E$1:E94,E:E))&gt;1,"再掲",""))</f>
        <v/>
      </c>
      <c r="E94" s="79"/>
      <c r="F94" s="254" t="str">
        <f>IFERROR(VLOOKUP(E94,FileList_Src!A:C,3,FALSE),"")</f>
        <v/>
      </c>
      <c r="G94" s="305"/>
    </row>
    <row r="95" spans="1:7">
      <c r="A95" s="307" t="s">
        <v>49</v>
      </c>
      <c r="B95" s="264"/>
      <c r="C95" s="264"/>
      <c r="D95" s="69" t="str">
        <f>IF(E95="","",IF(SUM(COUNTIF(領域1!E:E,E:E),COUNTIF(領域2!E:E,E:E),COUNTIF(領域3!E:E,E:E),COUNTIF(領域4!E:E,E:E),COUNTIF(領域5!E:E,E:E),COUNTIF($E$1:E95,E:E))&gt;1,"再掲",""))</f>
        <v/>
      </c>
      <c r="E95" s="79"/>
      <c r="F95" s="254" t="str">
        <f>IFERROR(VLOOKUP(E95,FileList_Src!A:C,3,FALSE),"")</f>
        <v/>
      </c>
      <c r="G95" s="305"/>
    </row>
    <row r="96" spans="1:7">
      <c r="A96" s="311"/>
      <c r="B96" s="266"/>
      <c r="C96" s="266"/>
      <c r="D96" s="74" t="str">
        <f>IF(E96="","",IF(SUM(COUNTIF(領域1!E:E,E:E),COUNTIF(領域2!E:E,E:E),COUNTIF(領域3!E:E,E:E),COUNTIF(領域4!E:E,E:E),COUNTIF(領域5!E:E,E:E),COUNTIF($E$1:E96,E:E))&gt;1,"再掲",""))</f>
        <v/>
      </c>
      <c r="E96" s="79"/>
      <c r="F96" s="254" t="str">
        <f>IFERROR(VLOOKUP(E96,FileList_Src!A:C,3,FALSE),"")</f>
        <v/>
      </c>
      <c r="G96" s="305"/>
    </row>
    <row r="97" spans="1:7">
      <c r="A97" s="313" t="s">
        <v>52</v>
      </c>
      <c r="B97" s="269"/>
      <c r="C97" s="269"/>
      <c r="D97" s="69" t="str">
        <f>IF(E97="","",IF(SUM(COUNTIF(領域1!E:E,E:E),COUNTIF(領域2!E:E,E:E),COUNTIF(領域3!E:E,E:E),COUNTIF(領域4!E:E,E:E),COUNTIF(領域5!E:E,E:E),COUNTIF($E$1:E97,E:E))&gt;1,"再掲",""))</f>
        <v/>
      </c>
      <c r="E97" s="79"/>
      <c r="F97" s="254" t="str">
        <f>IFERROR(VLOOKUP(E97,FileList_Src!A:C,3,FALSE),"")</f>
        <v/>
      </c>
      <c r="G97" s="305"/>
    </row>
    <row r="98" spans="1:7">
      <c r="A98" s="311"/>
      <c r="B98" s="266"/>
      <c r="C98" s="266"/>
      <c r="D98" s="74" t="str">
        <f>IF(E98="","",IF(SUM(COUNTIF(領域1!E:E,E:E),COUNTIF(領域2!E:E,E:E),COUNTIF(領域3!E:E,E:E),COUNTIF(領域4!E:E,E:E),COUNTIF(領域5!E:E,E:E),COUNTIF($E$1:E98,E:E))&gt;1,"再掲",""))</f>
        <v/>
      </c>
      <c r="E98" s="79"/>
      <c r="F98" s="254" t="str">
        <f>IFERROR(VLOOKUP(E98,FileList_Src!A:C,3,FALSE),"")</f>
        <v/>
      </c>
      <c r="G98" s="305"/>
    </row>
    <row r="99" spans="1:7" ht="19.5" customHeight="1">
      <c r="A99" s="310" t="s">
        <v>345</v>
      </c>
      <c r="B99" s="314"/>
      <c r="C99" s="314"/>
      <c r="D99" s="233" t="str">
        <f>IF(E99="","",IF(SUM(COUNTIF(領域1!E:E,E:E),COUNTIF(領域2!E:E,E:E),COUNTIF(領域3!E:E,E:E),COUNTIF(領域4!E:E,E:E),COUNTIF(領域5!E:E,E:E),COUNTIF($E$1:E99,E:E))&gt;1,"再掲",""))</f>
        <v/>
      </c>
      <c r="E99" s="80"/>
      <c r="F99" s="254" t="str">
        <f>IFERROR(VLOOKUP(E99,FileList_Src!A:C,3,FALSE),"")</f>
        <v/>
      </c>
      <c r="G99" s="305"/>
    </row>
    <row r="100" spans="1:7">
      <c r="A100" s="49" t="s">
        <v>194</v>
      </c>
      <c r="B100" s="175" t="s">
        <v>20</v>
      </c>
      <c r="C100" s="50" t="s">
        <v>21</v>
      </c>
      <c r="D100" s="51" t="s">
        <v>38</v>
      </c>
      <c r="E100" s="81"/>
      <c r="F100" s="254" t="str">
        <f>IFERROR(VLOOKUP(E100,FileList_Src!A:C,3,FALSE),"")</f>
        <v/>
      </c>
      <c r="G100" s="305"/>
    </row>
    <row r="101" spans="1:7" ht="18.75" customHeight="1">
      <c r="A101" s="302" t="s">
        <v>346</v>
      </c>
      <c r="B101" s="54" t="s">
        <v>347</v>
      </c>
      <c r="C101" s="257"/>
      <c r="D101" s="61" t="str">
        <f>IF(E101="","",IF(SUM(COUNTIF(領域1!E:E,E:E),COUNTIF(領域2!E:E,E:E),COUNTIF(領域3!E:E,E:E),COUNTIF(領域4!E:E,E:E),COUNTIF(領域5!E:E,E:E),COUNTIF($E$1:E101,E:E))&gt;1,"再掲",""))</f>
        <v/>
      </c>
      <c r="E101" s="79"/>
      <c r="F101" s="254" t="str">
        <f>IFERROR(VLOOKUP(E101,FileList_Src!A:C,3,FALSE),"")</f>
        <v/>
      </c>
      <c r="G101" s="305"/>
    </row>
    <row r="102" spans="1:7">
      <c r="A102" s="302"/>
      <c r="B102" s="54" t="str">
        <f>IF(E102="","",E102)</f>
        <v/>
      </c>
      <c r="C102" s="257"/>
      <c r="D102" s="61" t="str">
        <f>IF(E102="","",IF(SUM(COUNTIF(領域1!E:E,E:E),COUNTIF(領域2!E:E,E:E),COUNTIF(領域3!E:E,E:E),COUNTIF(領域4!E:E,E:E),COUNTIF(領域5!E:E,E:E),COUNTIF($E$1:E102,E:E))&gt;1,"再掲",""))</f>
        <v/>
      </c>
      <c r="E102" s="79"/>
      <c r="F102" s="254" t="str">
        <f>IFERROR(VLOOKUP(E102,FileList_Src!A:C,3,FALSE),"")</f>
        <v/>
      </c>
      <c r="G102" s="305"/>
    </row>
    <row r="103" spans="1:7">
      <c r="A103" s="302" t="s">
        <v>348</v>
      </c>
      <c r="B103" s="54" t="s">
        <v>347</v>
      </c>
      <c r="C103" s="257"/>
      <c r="D103" s="61" t="str">
        <f>IF(E103="","",IF(SUM(COUNTIF(領域1!E:E,E:E),COUNTIF(領域2!E:E,E:E),COUNTIF(領域3!E:E,E:E),COUNTIF(領域4!E:E,E:E),COUNTIF(領域5!E:E,E:E),COUNTIF($E$1:E103,E:E))&gt;1,"再掲",""))</f>
        <v/>
      </c>
      <c r="E103" s="79"/>
      <c r="F103" s="254" t="str">
        <f>IFERROR(VLOOKUP(E103,FileList_Src!A:C,3,FALSE),"")</f>
        <v/>
      </c>
      <c r="G103" s="305"/>
    </row>
    <row r="104" spans="1:7">
      <c r="A104" s="302"/>
      <c r="B104" s="54" t="str">
        <f>IF(E104="","",E104)</f>
        <v/>
      </c>
      <c r="C104" s="257"/>
      <c r="D104" s="61" t="str">
        <f>IF(E104="","",IF(SUM(COUNTIF(領域1!E:E,E:E),COUNTIF(領域2!E:E,E:E),COUNTIF(領域3!E:E,E:E),COUNTIF(領域4!E:E,E:E),COUNTIF(領域5!E:E,E:E),COUNTIF($E$1:E104,E:E))&gt;1,"再掲",""))</f>
        <v/>
      </c>
      <c r="E104" s="79"/>
      <c r="F104" s="254" t="str">
        <f>IFERROR(VLOOKUP(E104,FileList_Src!A:C,3,FALSE),"")</f>
        <v/>
      </c>
      <c r="G104" s="305"/>
    </row>
    <row r="105" spans="1:7">
      <c r="A105" s="302"/>
      <c r="B105" s="54" t="s">
        <v>35</v>
      </c>
      <c r="C105" s="257"/>
      <c r="D105" s="61" t="str">
        <f>IF(E105="","",IF(SUM(COUNTIF(領域1!E:E,E:E),COUNTIF(領域2!E:E,E:E),COUNTIF(領域3!E:E,E:E),COUNTIF(領域4!E:E,E:E),COUNTIF(領域5!E:E,E:E),COUNTIF($E$1:E105,E:E))&gt;1,"再掲",""))</f>
        <v/>
      </c>
      <c r="E105" s="79"/>
      <c r="F105" s="254" t="str">
        <f>IFERROR(VLOOKUP(E105,FileList_Src!A:C,3,FALSE),"")</f>
        <v/>
      </c>
      <c r="G105" s="305"/>
    </row>
    <row r="106" spans="1:7">
      <c r="A106" s="302"/>
      <c r="B106" s="54" t="str">
        <f>IF(E106="","",E106)</f>
        <v/>
      </c>
      <c r="C106" s="257"/>
      <c r="D106" s="61" t="str">
        <f>IF(E106="","",IF(SUM(COUNTIF(領域1!E:E,E:E),COUNTIF(領域2!E:E,E:E),COUNTIF(領域3!E:E,E:E),COUNTIF(領域4!E:E,E:E),COUNTIF(領域5!E:E,E:E),COUNTIF($E$1:E106,E:E))&gt;1,"再掲",""))</f>
        <v/>
      </c>
      <c r="E106" s="79"/>
      <c r="F106" s="254" t="str">
        <f>IFERROR(VLOOKUP(E106,FileList_Src!A:C,3,FALSE),"")</f>
        <v/>
      </c>
      <c r="G106" s="305"/>
    </row>
    <row r="107" spans="1:7" ht="24">
      <c r="A107" s="302" t="s">
        <v>349</v>
      </c>
      <c r="B107" s="54" t="s">
        <v>457</v>
      </c>
      <c r="C107" s="257"/>
      <c r="D107" s="61" t="str">
        <f>IF(E107="","",IF(SUM(COUNTIF(領域1!E:E,E:E),COUNTIF(領域2!E:E,E:E),COUNTIF(領域3!E:E,E:E),COUNTIF(領域4!E:E,E:E),COUNTIF(領域5!E:E,E:E),COUNTIF($E$1:E107,E:E))&gt;1,"再掲",""))</f>
        <v/>
      </c>
      <c r="E107" s="79"/>
      <c r="F107" s="254" t="str">
        <f>IFERROR(VLOOKUP(E107,FileList_Src!A:C,3,FALSE),"")</f>
        <v/>
      </c>
      <c r="G107" s="305"/>
    </row>
    <row r="108" spans="1:7">
      <c r="A108" s="302"/>
      <c r="B108" s="54" t="str">
        <f>IF(E108="","",E108)</f>
        <v/>
      </c>
      <c r="C108" s="257"/>
      <c r="D108" s="61" t="str">
        <f>IF(E108="","",IF(SUM(COUNTIF(領域1!E:E,E:E),COUNTIF(領域2!E:E,E:E),COUNTIF(領域3!E:E,E:E),COUNTIF(領域4!E:E,E:E),COUNTIF(領域5!E:E,E:E),COUNTIF($E$1:E108,E:E))&gt;1,"再掲",""))</f>
        <v/>
      </c>
      <c r="E108" s="79"/>
      <c r="F108" s="254" t="str">
        <f>IFERROR(VLOOKUP(E108,FileList_Src!A:C,3,FALSE),"")</f>
        <v/>
      </c>
      <c r="G108" s="305"/>
    </row>
    <row r="109" spans="1:7">
      <c r="A109" s="302"/>
      <c r="B109" s="54" t="str">
        <f>IF(E109="","",E109)</f>
        <v/>
      </c>
      <c r="C109" s="257"/>
      <c r="D109" s="61" t="str">
        <f>IF(E109="","",IF(SUM(COUNTIF(領域1!E:E,E:E),COUNTIF(領域2!E:E,E:E),COUNTIF(領域3!E:E,E:E),COUNTIF(領域4!E:E,E:E),COUNTIF(領域5!E:E,E:E),COUNTIF($E$1:E109,E:E))&gt;1,"再掲",""))</f>
        <v/>
      </c>
      <c r="E109" s="79"/>
      <c r="F109" s="254" t="str">
        <f>IFERROR(VLOOKUP(E109,FileList_Src!A:C,3,FALSE),"")</f>
        <v/>
      </c>
      <c r="G109" s="305"/>
    </row>
    <row r="110" spans="1:7">
      <c r="A110" s="302" t="s">
        <v>350</v>
      </c>
      <c r="B110" s="54" t="s">
        <v>351</v>
      </c>
      <c r="C110" s="257"/>
      <c r="D110" s="61" t="str">
        <f>IF(E110="","",IF(SUM(COUNTIF(領域1!E:E,E:E),COUNTIF(領域2!E:E,E:E),COUNTIF(領域3!E:E,E:E),COUNTIF(領域4!E:E,E:E),COUNTIF(領域5!E:E,E:E),COUNTIF($E$1:E110,E:E))&gt;1,"再掲",""))</f>
        <v/>
      </c>
      <c r="E110" s="79"/>
      <c r="F110" s="254" t="str">
        <f>IFERROR(VLOOKUP(E110,FileList_Src!A:C,3,FALSE),"")</f>
        <v/>
      </c>
      <c r="G110" s="305"/>
    </row>
    <row r="111" spans="1:7">
      <c r="A111" s="302"/>
      <c r="B111" s="54" t="str">
        <f>IF(E111="","",E111)</f>
        <v/>
      </c>
      <c r="C111" s="257"/>
      <c r="D111" s="61" t="str">
        <f>IF(E111="","",IF(SUM(COUNTIF(領域1!E:E,E:E),COUNTIF(領域2!E:E,E:E),COUNTIF(領域3!E:E,E:E),COUNTIF(領域4!E:E,E:E),COUNTIF(領域5!E:E,E:E),COUNTIF($E$1:E111,E:E))&gt;1,"再掲",""))</f>
        <v/>
      </c>
      <c r="E111" s="79"/>
      <c r="F111" s="254" t="str">
        <f>IFERROR(VLOOKUP(E111,FileList_Src!A:C,3,FALSE),"")</f>
        <v/>
      </c>
      <c r="G111" s="305"/>
    </row>
    <row r="112" spans="1:7">
      <c r="A112" s="302"/>
      <c r="B112" s="54" t="s">
        <v>35</v>
      </c>
      <c r="C112" s="257"/>
      <c r="D112" s="61" t="str">
        <f>IF(E112="","",IF(SUM(COUNTIF(領域1!E:E,E:E),COUNTIF(領域2!E:E,E:E),COUNTIF(領域3!E:E,E:E),COUNTIF(領域4!E:E,E:E),COUNTIF(領域5!E:E,E:E),COUNTIF($E$1:E112,E:E))&gt;1,"再掲",""))</f>
        <v/>
      </c>
      <c r="E112" s="79"/>
      <c r="F112" s="254" t="str">
        <f>IFERROR(VLOOKUP(E112,FileList_Src!A:C,3,FALSE),"")</f>
        <v/>
      </c>
      <c r="G112" s="305"/>
    </row>
    <row r="113" spans="1:7">
      <c r="A113" s="302"/>
      <c r="B113" s="54" t="str">
        <f>IF(E113="","",E113)</f>
        <v/>
      </c>
      <c r="C113" s="257"/>
      <c r="D113" s="61" t="str">
        <f>IF(E113="","",IF(SUM(COUNTIF(領域1!E:E,E:E),COUNTIF(領域2!E:E,E:E),COUNTIF(領域3!E:E,E:E),COUNTIF(領域4!E:E,E:E),COUNTIF(領域5!E:E,E:E),COUNTIF($E$1:E113,E:E))&gt;1,"再掲",""))</f>
        <v/>
      </c>
      <c r="E113" s="79"/>
      <c r="F113" s="254" t="str">
        <f>IFERROR(VLOOKUP(E113,FileList_Src!A:C,3,FALSE),"")</f>
        <v/>
      </c>
      <c r="G113" s="305"/>
    </row>
    <row r="114" spans="1:7" ht="20.100000000000001" customHeight="1">
      <c r="A114" s="302" t="s">
        <v>352</v>
      </c>
      <c r="B114" s="54" t="s">
        <v>353</v>
      </c>
      <c r="C114" s="257"/>
      <c r="D114" s="61" t="str">
        <f>IF(E114="","",IF(SUM(COUNTIF(領域1!E:E,E:E),COUNTIF(領域2!E:E,E:E),COUNTIF(領域3!E:E,E:E),COUNTIF(領域4!E:E,E:E),COUNTIF(領域5!E:E,E:E),COUNTIF($E$1:E114,E:E))&gt;1,"再掲",""))</f>
        <v/>
      </c>
      <c r="E114" s="79"/>
      <c r="F114" s="254" t="str">
        <f>IFERROR(VLOOKUP(E114,FileList_Src!A:C,3,FALSE),"")</f>
        <v/>
      </c>
      <c r="G114" s="305"/>
    </row>
    <row r="115" spans="1:7" ht="20.100000000000001" customHeight="1">
      <c r="A115" s="302"/>
      <c r="B115" s="54" t="str">
        <f>IF(E115="","",E115)</f>
        <v/>
      </c>
      <c r="C115" s="257"/>
      <c r="D115" s="61" t="str">
        <f>IF(E115="","",IF(SUM(COUNTIF(領域1!E:E,E:E),COUNTIF(領域2!E:E,E:E),COUNTIF(領域3!E:E,E:E),COUNTIF(領域4!E:E,E:E),COUNTIF(領域5!E:E,E:E),COUNTIF($E$1:E115,E:E))&gt;1,"再掲",""))</f>
        <v/>
      </c>
      <c r="E115" s="79"/>
      <c r="F115" s="254" t="str">
        <f>IFERROR(VLOOKUP(E115,FileList_Src!A:C,3,FALSE),"")</f>
        <v/>
      </c>
      <c r="G115" s="305"/>
    </row>
    <row r="116" spans="1:7" ht="18.75" customHeight="1">
      <c r="A116" s="312" t="s">
        <v>354</v>
      </c>
      <c r="B116" s="54" t="s">
        <v>355</v>
      </c>
      <c r="C116" s="257"/>
      <c r="D116" s="61" t="str">
        <f>IF(E116="","",IF(SUM(COUNTIF(領域1!E:E,E:E),COUNTIF(領域2!E:E,E:E),COUNTIF(領域3!E:E,E:E),COUNTIF(領域4!E:E,E:E),COUNTIF(領域5!E:E,E:E),COUNTIF($E$1:E116,E:E))&gt;1,"再掲",""))</f>
        <v/>
      </c>
      <c r="E116" s="79"/>
      <c r="F116" s="254" t="str">
        <f>IFERROR(VLOOKUP(E116,FileList_Src!A:C,3,FALSE),"")</f>
        <v/>
      </c>
      <c r="G116" s="305"/>
    </row>
    <row r="117" spans="1:7">
      <c r="A117" s="321"/>
      <c r="B117" s="54" t="str">
        <f>IF(E117="","",E117)</f>
        <v/>
      </c>
      <c r="C117" s="257"/>
      <c r="D117" s="61" t="str">
        <f>IF(E117="","",IF(SUM(COUNTIF(領域1!E:E,E:E),COUNTIF(領域2!E:E,E:E),COUNTIF(領域3!E:E,E:E),COUNTIF(領域4!E:E,E:E),COUNTIF(領域5!E:E,E:E),COUNTIF($E$1:E117,E:E))&gt;1,"再掲",""))</f>
        <v/>
      </c>
      <c r="E117" s="79"/>
      <c r="F117" s="254" t="str">
        <f>IFERROR(VLOOKUP(E117,FileList_Src!A:C,3,FALSE),"")</f>
        <v/>
      </c>
      <c r="G117" s="305"/>
    </row>
    <row r="118" spans="1:7">
      <c r="A118" s="318"/>
      <c r="B118" s="54" t="str">
        <f>IF(E118="","",E118)</f>
        <v/>
      </c>
      <c r="C118" s="257"/>
      <c r="D118" s="61" t="str">
        <f>IF(E118="","",IF(SUM(COUNTIF(領域1!E:E,E:E),COUNTIF(領域2!E:E,E:E),COUNTIF(領域3!E:E,E:E),COUNTIF(領域4!E:E,E:E),COUNTIF(領域5!E:E,E:E),COUNTIF($E$1:E118,E:E))&gt;1,"再掲",""))</f>
        <v/>
      </c>
      <c r="E118" s="258"/>
      <c r="F118" s="254" t="str">
        <f>IFERROR(VLOOKUP(E118,FileList_Src!A:C,3,FALSE),"")</f>
        <v/>
      </c>
      <c r="G118" s="305"/>
    </row>
    <row r="119" spans="1:7" ht="18.75" customHeight="1">
      <c r="A119" s="312" t="s">
        <v>356</v>
      </c>
      <c r="B119" s="54" t="s">
        <v>357</v>
      </c>
      <c r="C119" s="257"/>
      <c r="D119" s="61" t="str">
        <f>IF(E119="","",IF(SUM(COUNTIF(領域1!E:E,E:E),COUNTIF(領域2!E:E,E:E),COUNTIF(領域3!E:E,E:E),COUNTIF(領域4!E:E,E:E),COUNTIF(領域5!E:E,E:E),COUNTIF($E$1:E119,E:E))&gt;1,"再掲",""))</f>
        <v/>
      </c>
      <c r="E119" s="79"/>
      <c r="F119" s="254" t="str">
        <f>IFERROR(VLOOKUP(E119,FileList_Src!A:C,3,FALSE),"")</f>
        <v/>
      </c>
      <c r="G119" s="305"/>
    </row>
    <row r="120" spans="1:7" ht="18.75" customHeight="1">
      <c r="A120" s="321"/>
      <c r="B120" s="54" t="str">
        <f>IF(E120="","",E120)</f>
        <v/>
      </c>
      <c r="C120" s="257"/>
      <c r="D120" s="61" t="str">
        <f>IF(E120="","",IF(SUM(COUNTIF(領域1!E:E,E:E),COUNTIF(領域2!E:E,E:E),COUNTIF(領域3!E:E,E:E),COUNTIF(領域4!E:E,E:E),COUNTIF(領域5!E:E,E:E),COUNTIF($E$1:E120,E:E))&gt;1,"再掲",""))</f>
        <v/>
      </c>
      <c r="E120" s="258"/>
      <c r="F120" s="254" t="str">
        <f>IFERROR(VLOOKUP(E120,FileList_Src!A:C,3,FALSE),"")</f>
        <v/>
      </c>
      <c r="G120" s="305"/>
    </row>
    <row r="121" spans="1:7" ht="18" customHeight="1">
      <c r="A121" s="318"/>
      <c r="B121" s="54" t="str">
        <f>IF(E121="","",E121)</f>
        <v/>
      </c>
      <c r="C121" s="257"/>
      <c r="D121" s="61" t="str">
        <f>IF(E121="","",IF(SUM(COUNTIF(領域1!E:E,E:E),COUNTIF(領域2!E:E,E:E),COUNTIF(領域3!E:E,E:E),COUNTIF(領域4!E:E,E:E),COUNTIF(領域5!E:E,E:E),COUNTIF($E$1:E121,E:E))&gt;1,"再掲",""))</f>
        <v/>
      </c>
      <c r="E121" s="79"/>
      <c r="F121" s="254" t="str">
        <f>IFERROR(VLOOKUP(E121,FileList_Src!A:C,3,FALSE),"")</f>
        <v/>
      </c>
      <c r="G121" s="305"/>
    </row>
    <row r="122" spans="1:7">
      <c r="A122" s="302" t="s">
        <v>358</v>
      </c>
      <c r="B122" s="54" t="s">
        <v>359</v>
      </c>
      <c r="C122" s="257"/>
      <c r="D122" s="61" t="str">
        <f>IF(E122="","",IF(SUM(COUNTIF(領域1!E:E,E:E),COUNTIF(領域2!E:E,E:E),COUNTIF(領域3!E:E,E:E),COUNTIF(領域4!E:E,E:E),COUNTIF(領域5!E:E,E:E),COUNTIF($E$1:E122,E:E))&gt;1,"再掲",""))</f>
        <v/>
      </c>
      <c r="E122" s="79"/>
      <c r="F122" s="254" t="str">
        <f>IFERROR(VLOOKUP(E122,FileList_Src!A:C,3,FALSE),"")</f>
        <v/>
      </c>
      <c r="G122" s="305"/>
    </row>
    <row r="123" spans="1:7">
      <c r="A123" s="302"/>
      <c r="B123" s="54" t="str">
        <f>IF(E123="","",E123)</f>
        <v/>
      </c>
      <c r="C123" s="257"/>
      <c r="D123" s="61" t="str">
        <f>IF(E123="","",IF(SUM(COUNTIF(領域1!E:E,E:E),COUNTIF(領域2!E:E,E:E),COUNTIF(領域3!E:E,E:E),COUNTIF(領域4!E:E,E:E),COUNTIF(領域5!E:E,E:E),COUNTIF($E$1:E123,E:E))&gt;1,"再掲",""))</f>
        <v/>
      </c>
      <c r="E123" s="79"/>
      <c r="F123" s="254" t="str">
        <f>IFERROR(VLOOKUP(E123,FileList_Src!A:C,3,FALSE),"")</f>
        <v/>
      </c>
      <c r="G123" s="305"/>
    </row>
    <row r="124" spans="1:7">
      <c r="A124" s="302" t="s">
        <v>360</v>
      </c>
      <c r="B124" s="54" t="s">
        <v>361</v>
      </c>
      <c r="C124" s="257"/>
      <c r="D124" s="61" t="str">
        <f>IF(E124="","",IF(SUM(COUNTIF(領域1!E:E,E:E),COUNTIF(領域2!E:E,E:E),COUNTIF(領域3!E:E,E:E),COUNTIF(領域4!E:E,E:E),COUNTIF(領域5!E:E,E:E),COUNTIF($E$1:E124,E:E))&gt;1,"再掲",""))</f>
        <v/>
      </c>
      <c r="E124" s="79"/>
      <c r="F124" s="254" t="str">
        <f>IFERROR(VLOOKUP(E124,FileList_Src!A:C,3,FALSE),"")</f>
        <v/>
      </c>
      <c r="G124" s="305"/>
    </row>
    <row r="125" spans="1:7">
      <c r="A125" s="302"/>
      <c r="B125" s="54" t="str">
        <f>IF(E125="","",E125)</f>
        <v/>
      </c>
      <c r="C125" s="257"/>
      <c r="D125" s="61" t="str">
        <f>IF(E125="","",IF(SUM(COUNTIF(領域1!E:E,E:E),COUNTIF(領域2!E:E,E:E),COUNTIF(領域3!E:E,E:E),COUNTIF(領域4!E:E,E:E),COUNTIF(領域5!E:E,E:E),COUNTIF($E$1:E125,E:E))&gt;1,"再掲",""))</f>
        <v/>
      </c>
      <c r="E125" s="79"/>
      <c r="F125" s="254" t="str">
        <f>IFERROR(VLOOKUP(E125,FileList_Src!A:C,3,FALSE),"")</f>
        <v/>
      </c>
      <c r="G125" s="305"/>
    </row>
    <row r="126" spans="1:7" ht="24">
      <c r="A126" s="302" t="s">
        <v>362</v>
      </c>
      <c r="B126" s="54" t="s">
        <v>363</v>
      </c>
      <c r="C126" s="257"/>
      <c r="D126" s="61" t="str">
        <f>IF(E126="","",IF(SUM(COUNTIF(領域1!E:E,E:E),COUNTIF(領域2!E:E,E:E),COUNTIF(領域3!E:E,E:E),COUNTIF(領域4!E:E,E:E),COUNTIF(領域5!E:E,E:E),COUNTIF($E$1:E126,E:E))&gt;1,"再掲",""))</f>
        <v/>
      </c>
      <c r="E126" s="79"/>
      <c r="F126" s="254" t="str">
        <f>IFERROR(VLOOKUP(E126,FileList_Src!A:C,3,FALSE),"")</f>
        <v/>
      </c>
      <c r="G126" s="305"/>
    </row>
    <row r="127" spans="1:7">
      <c r="A127" s="302"/>
      <c r="B127" s="54" t="str">
        <f>IF(E127="","",E127)</f>
        <v/>
      </c>
      <c r="C127" s="257"/>
      <c r="D127" s="61" t="str">
        <f>IF(E127="","",IF(SUM(COUNTIF(領域1!E:E,E:E),COUNTIF(領域2!E:E,E:E),COUNTIF(領域3!E:E,E:E),COUNTIF(領域4!E:E,E:E),COUNTIF(領域5!E:E,E:E),COUNTIF($E$1:E127,E:E))&gt;1,"再掲",""))</f>
        <v/>
      </c>
      <c r="E127" s="79"/>
      <c r="F127" s="254" t="str">
        <f>IFERROR(VLOOKUP(E127,FileList_Src!A:C,3,FALSE),"")</f>
        <v/>
      </c>
      <c r="G127" s="305"/>
    </row>
    <row r="128" spans="1:7" ht="24">
      <c r="A128" s="302"/>
      <c r="B128" s="54" t="s">
        <v>364</v>
      </c>
      <c r="C128" s="257"/>
      <c r="D128" s="61" t="str">
        <f>IF(E128="","",IF(SUM(COUNTIF(領域1!E:E,E:E),COUNTIF(領域2!E:E,E:E),COUNTIF(領域3!E:E,E:E),COUNTIF(領域4!E:E,E:E),COUNTIF(領域5!E:E,E:E),COUNTIF($E$1:E128,E:E))&gt;1,"再掲",""))</f>
        <v/>
      </c>
      <c r="E128" s="79"/>
      <c r="F128" s="254" t="str">
        <f>IFERROR(VLOOKUP(E128,FileList_Src!A:C,3,FALSE),"")</f>
        <v/>
      </c>
      <c r="G128" s="305"/>
    </row>
    <row r="129" spans="1:7">
      <c r="A129" s="302"/>
      <c r="B129" s="54" t="str">
        <f>IF(E129="","",E129)</f>
        <v/>
      </c>
      <c r="C129" s="257"/>
      <c r="D129" s="61" t="str">
        <f>IF(E129="","",IF(SUM(COUNTIF(領域1!E:E,E:E),COUNTIF(領域2!E:E,E:E),COUNTIF(領域3!E:E,E:E),COUNTIF(領域4!E:E,E:E),COUNTIF(領域5!E:E,E:E),COUNTIF($E$1:E129,E:E))&gt;1,"再掲",""))</f>
        <v/>
      </c>
      <c r="E129" s="79"/>
      <c r="F129" s="254" t="str">
        <f>IFERROR(VLOOKUP(E129,FileList_Src!A:C,3,FALSE),"")</f>
        <v/>
      </c>
      <c r="G129" s="305"/>
    </row>
    <row r="130" spans="1:7" ht="24">
      <c r="A130" s="302"/>
      <c r="B130" s="54" t="s">
        <v>365</v>
      </c>
      <c r="C130" s="257"/>
      <c r="D130" s="61" t="str">
        <f>IF(E130="","",IF(SUM(COUNTIF(領域1!E:E,E:E),COUNTIF(領域2!E:E,E:E),COUNTIF(領域3!E:E,E:E),COUNTIF(領域4!E:E,E:E),COUNTIF(領域5!E:E,E:E),COUNTIF($E$1:E130,E:E))&gt;1,"再掲",""))</f>
        <v/>
      </c>
      <c r="E130" s="79"/>
      <c r="F130" s="254" t="str">
        <f>IFERROR(VLOOKUP(E130,FileList_Src!A:C,3,FALSE),"")</f>
        <v/>
      </c>
      <c r="G130" s="305"/>
    </row>
    <row r="131" spans="1:7">
      <c r="A131" s="302"/>
      <c r="B131" s="54" t="str">
        <f>IF(E131="","",E131)</f>
        <v/>
      </c>
      <c r="C131" s="257"/>
      <c r="D131" s="61" t="str">
        <f>IF(E131="","",IF(SUM(COUNTIF(領域1!E:E,E:E),COUNTIF(領域2!E:E,E:E),COUNTIF(領域3!E:E,E:E),COUNTIF(領域4!E:E,E:E),COUNTIF(領域5!E:E,E:E),COUNTIF($E$1:E131,E:E))&gt;1,"再掲",""))</f>
        <v/>
      </c>
      <c r="E131" s="79"/>
      <c r="F131" s="254" t="str">
        <f>IFERROR(VLOOKUP(E131,FileList_Src!A:C,3,FALSE),"")</f>
        <v/>
      </c>
      <c r="G131" s="305"/>
    </row>
    <row r="132" spans="1:7">
      <c r="A132" s="302"/>
      <c r="B132" s="54" t="s">
        <v>366</v>
      </c>
      <c r="C132" s="257"/>
      <c r="D132" s="61" t="str">
        <f>IF(E132="","",IF(SUM(COUNTIF(領域1!E:E,E:E),COUNTIF(領域2!E:E,E:E),COUNTIF(領域3!E:E,E:E),COUNTIF(領域4!E:E,E:E),COUNTIF(領域5!E:E,E:E),COUNTIF($E$1:E132,E:E))&gt;1,"再掲",""))</f>
        <v/>
      </c>
      <c r="E132" s="79"/>
      <c r="F132" s="254" t="str">
        <f>IFERROR(VLOOKUP(E132,FileList_Src!A:C,3,FALSE),"")</f>
        <v/>
      </c>
      <c r="G132" s="305"/>
    </row>
    <row r="133" spans="1:7">
      <c r="A133" s="302"/>
      <c r="B133" s="54" t="str">
        <f>IF(E133="","",E133)</f>
        <v/>
      </c>
      <c r="C133" s="253"/>
      <c r="D133" s="55" t="str">
        <f>IF(E133="","",IF(SUM(COUNTIF(領域1!E:E,E:E),COUNTIF(領域2!E:E,E:E),COUNTIF(領域3!E:E,E:E),COUNTIF(領域4!E:E,E:E),COUNTIF(領域5!E:E,E:E),COUNTIF($E$1:E133,E:E))&gt;1,"再掲",""))</f>
        <v/>
      </c>
      <c r="E133" s="79"/>
      <c r="F133" s="254" t="str">
        <f>IFERROR(VLOOKUP(E133,FileList_Src!A:C,3,FALSE),"")</f>
        <v/>
      </c>
      <c r="G133" s="305"/>
    </row>
    <row r="134" spans="1:7" ht="24">
      <c r="A134" s="302" t="s">
        <v>367</v>
      </c>
      <c r="B134" s="54" t="s">
        <v>368</v>
      </c>
      <c r="C134" s="253"/>
      <c r="D134" s="55" t="str">
        <f>IF(E134="","",IF(SUM(COUNTIF(領域1!E:E,E:E),COUNTIF(領域2!E:E,E:E),COUNTIF(領域3!E:E,E:E),COUNTIF(領域4!E:E,E:E),COUNTIF(領域5!E:E,E:E),COUNTIF($E$1:E134,E:E))&gt;1,"再掲",""))</f>
        <v/>
      </c>
      <c r="E134" s="79"/>
      <c r="F134" s="254" t="str">
        <f>IFERROR(VLOOKUP(E134,FileList_Src!A:C,3,FALSE),"")</f>
        <v/>
      </c>
      <c r="G134" s="305"/>
    </row>
    <row r="135" spans="1:7">
      <c r="A135" s="303"/>
      <c r="B135" s="54" t="str">
        <f>IF(E135="","",E135)</f>
        <v/>
      </c>
      <c r="C135" s="255"/>
      <c r="D135" s="68" t="str">
        <f>IF(E135="","",IF(SUM(COUNTIF(領域1!E:E,E:E),COUNTIF(領域2!E:E,E:E),COUNTIF(領域3!E:E,E:E),COUNTIF(領域4!E:E,E:E),COUNTIF(領域5!E:E,E:E),COUNTIF($E$1:E135,E:E))&gt;1,"再掲",""))</f>
        <v/>
      </c>
      <c r="E135" s="56"/>
      <c r="F135" s="254" t="str">
        <f>IFERROR(VLOOKUP(E135,FileList_Src!A:C,3,FALSE),"")</f>
        <v/>
      </c>
      <c r="G135" s="305"/>
    </row>
    <row r="136" spans="1:7">
      <c r="A136" s="306" t="s">
        <v>40</v>
      </c>
      <c r="B136" s="285"/>
      <c r="C136" s="285"/>
      <c r="D136" s="63" t="str">
        <f>IF(E136="","",IF(SUM(COUNTIF(領域1!E:E,E:E),COUNTIF(領域2!E:E,E:E),COUNTIF(領域3!E:E,E:E),COUNTIF(領域4!E:E,E:E),COUNTIF(領域5!E:E,E:E),COUNTIF($E$1:E136,E:E))&gt;1,"再掲",""))</f>
        <v/>
      </c>
      <c r="E136" s="79"/>
      <c r="F136" s="254" t="str">
        <f>IFERROR(VLOOKUP(E136,FileList_Src!A:C,3,FALSE),"")</f>
        <v/>
      </c>
      <c r="G136" s="305"/>
    </row>
    <row r="137" spans="1:7">
      <c r="A137" s="315" t="s">
        <v>41</v>
      </c>
      <c r="B137" s="262"/>
      <c r="C137" s="262"/>
      <c r="D137" s="64" t="str">
        <f>IF(E137="","",IF(SUM(COUNTIF(領域1!E:E,E:E),COUNTIF(領域2!E:E,E:E),COUNTIF(領域3!E:E,E:E),COUNTIF(領域4!E:E,E:E),COUNTIF(領域5!E:E,E:E),COUNTIF($E$1:E137,E:E))&gt;1,"再掲",""))</f>
        <v/>
      </c>
      <c r="E137" s="79"/>
      <c r="F137" s="254" t="str">
        <f>IFERROR(VLOOKUP(E137,FileList_Src!A:C,3,FALSE),"")</f>
        <v/>
      </c>
      <c r="G137" s="305"/>
    </row>
    <row r="138" spans="1:7">
      <c r="A138" s="316"/>
      <c r="B138" s="277"/>
      <c r="C138" s="277"/>
      <c r="D138" s="64" t="str">
        <f>IF(E138="","",IF(SUM(COUNTIF(領域1!E:E,E:E),COUNTIF(領域2!E:E,E:E),COUNTIF(領域3!E:E,E:E),COUNTIF(領域4!E:E,E:E),COUNTIF(領域5!E:E,E:E),COUNTIF($E$1:E138,E:E))&gt;1,"再掲",""))</f>
        <v/>
      </c>
      <c r="E138" s="79"/>
      <c r="F138" s="254" t="str">
        <f>IFERROR(VLOOKUP(E138,FileList_Src!A:C,3,FALSE),"")</f>
        <v/>
      </c>
      <c r="G138" s="305"/>
    </row>
    <row r="139" spans="1:7">
      <c r="A139" s="316"/>
      <c r="B139" s="277"/>
      <c r="C139" s="277"/>
      <c r="D139" s="65" t="str">
        <f>IF(E139="","",IF(SUM(COUNTIF(領域1!E:E,E:E),COUNTIF(領域2!E:E,E:E),COUNTIF(領域3!E:E,E:E),COUNTIF(領域4!E:E,E:E),COUNTIF(領域5!E:E,E:E),COUNTIF($E$1:E139,E:E))&gt;1,"再掲",""))</f>
        <v/>
      </c>
      <c r="E139" s="56"/>
      <c r="F139" s="254" t="str">
        <f>IFERROR(VLOOKUP(E139,FileList_Src!A:C,3,FALSE),"")</f>
        <v/>
      </c>
      <c r="G139" s="305"/>
    </row>
    <row r="140" spans="1:7">
      <c r="A140" s="315" t="s">
        <v>44</v>
      </c>
      <c r="B140" s="262"/>
      <c r="C140" s="262"/>
      <c r="D140" s="64" t="str">
        <f>IF(E140="","",IF(SUM(COUNTIF(領域1!E:E,E:E),COUNTIF(領域2!E:E,E:E),COUNTIF(領域3!E:E,E:E),COUNTIF(領域4!E:E,E:E),COUNTIF(領域5!E:E,E:E),COUNTIF($E$1:E140,E:E))&gt;1,"再掲",""))</f>
        <v/>
      </c>
      <c r="E140" s="79"/>
      <c r="F140" s="254" t="str">
        <f>IFERROR(VLOOKUP(E140,FileList_Src!A:C,3,FALSE),"")</f>
        <v/>
      </c>
      <c r="G140" s="305"/>
    </row>
    <row r="141" spans="1:7">
      <c r="A141" s="66"/>
      <c r="B141" s="54" t="str">
        <f>IF(E141="","",E141)</f>
        <v/>
      </c>
      <c r="C141" s="253"/>
      <c r="D141" s="55" t="str">
        <f>IF(E141="","",IF(SUM(COUNTIF(領域1!E:E,E:E),COUNTIF(領域2!E:E,E:E),COUNTIF(領域3!E:E,E:E),COUNTIF(領域4!E:E,E:E),COUNTIF(領域5!E:E,E:E),COUNTIF($E$1:E141,E:E))&gt;1,"再掲",""))</f>
        <v/>
      </c>
      <c r="E141" s="79"/>
      <c r="F141" s="254" t="str">
        <f>IFERROR(VLOOKUP(E141,FileList_Src!A:C,3,FALSE),"")</f>
        <v/>
      </c>
      <c r="G141" s="305"/>
    </row>
    <row r="142" spans="1:7">
      <c r="A142" s="67"/>
      <c r="B142" s="62" t="str">
        <f>IF(E142="","",E142)</f>
        <v/>
      </c>
      <c r="C142" s="255"/>
      <c r="D142" s="68" t="str">
        <f>IF(E142="","",IF(SUM(COUNTIF(領域1!E:E,E:E),COUNTIF(領域2!E:E,E:E),COUNTIF(領域3!E:E,E:E),COUNTIF(領域4!E:E,E:E),COUNTIF(領域5!E:E,E:E),COUNTIF($E$1:E142,E:E))&gt;1,"再掲",""))</f>
        <v/>
      </c>
      <c r="E142" s="56"/>
      <c r="F142" s="254" t="str">
        <f>IFERROR(VLOOKUP(E142,FileList_Src!A:C,3,FALSE),"")</f>
        <v/>
      </c>
      <c r="G142" s="305"/>
    </row>
    <row r="143" spans="1:7">
      <c r="A143" s="307" t="s">
        <v>47</v>
      </c>
      <c r="B143" s="264"/>
      <c r="C143" s="264"/>
      <c r="D143" s="69" t="str">
        <f>IF(E143="","",IF(SUM(COUNTIF(領域1!E:E,E:E),COUNTIF(領域2!E:E,E:E),COUNTIF(領域3!E:E,E:E),COUNTIF(領域4!E:E,E:E),COUNTIF(領域5!E:E,E:E),COUNTIF($E$1:E143,E:E))&gt;1,"再掲",""))</f>
        <v/>
      </c>
      <c r="E143" s="79"/>
      <c r="F143" s="254" t="str">
        <f>IFERROR(VLOOKUP(E143,FileList_Src!A:C,3,FALSE),"")</f>
        <v/>
      </c>
      <c r="G143" s="305"/>
    </row>
    <row r="144" spans="1:7">
      <c r="A144" s="70" t="s">
        <v>110</v>
      </c>
      <c r="B144" s="232"/>
      <c r="C144" s="116"/>
      <c r="D144" s="73" t="str">
        <f>IF(E144="","",IF(SUM(COUNTIF(領域1!E:E,E:E),COUNTIF(領域2!E:E,E:E),COUNTIF(領域3!E:E,E:E),COUNTIF(領域4!E:E,E:E),COUNTIF(領域5!E:E,E:E),COUNTIF($E$1:E144,E:E))&gt;1,"再掲",""))</f>
        <v/>
      </c>
      <c r="E144" s="56"/>
      <c r="F144" s="254" t="str">
        <f>IFERROR(VLOOKUP(E144,FileList_Src!A:C,3,FALSE),"")</f>
        <v/>
      </c>
      <c r="G144" s="305"/>
    </row>
    <row r="145" spans="1:7">
      <c r="A145" s="307" t="s">
        <v>49</v>
      </c>
      <c r="B145" s="264"/>
      <c r="C145" s="264"/>
      <c r="D145" s="69" t="str">
        <f>IF(E145="","",IF(SUM(COUNTIF(領域1!E:E,E:E),COUNTIF(領域2!E:E,E:E),COUNTIF(領域3!E:E,E:E),COUNTIF(領域4!E:E,E:E),COUNTIF(領域5!E:E,E:E),COUNTIF($E$1:E145,E:E))&gt;1,"再掲",""))</f>
        <v/>
      </c>
      <c r="E145" s="79"/>
      <c r="F145" s="254" t="str">
        <f>IFERROR(VLOOKUP(E145,FileList_Src!A:C,3,FALSE),"")</f>
        <v/>
      </c>
      <c r="G145" s="305"/>
    </row>
    <row r="146" spans="1:7">
      <c r="A146" s="311"/>
      <c r="B146" s="266"/>
      <c r="C146" s="266"/>
      <c r="D146" s="74" t="str">
        <f>IF(E146="","",IF(SUM(COUNTIF(領域1!E:E,E:E),COUNTIF(領域2!E:E,E:E),COUNTIF(領域3!E:E,E:E),COUNTIF(領域4!E:E,E:E),COUNTIF(領域5!E:E,E:E),COUNTIF($E$1:E146,E:E))&gt;1,"再掲",""))</f>
        <v/>
      </c>
      <c r="E146" s="79"/>
      <c r="F146" s="254" t="str">
        <f>IFERROR(VLOOKUP(E146,FileList_Src!A:C,3,FALSE),"")</f>
        <v/>
      </c>
      <c r="G146" s="305"/>
    </row>
    <row r="147" spans="1:7">
      <c r="A147" s="313" t="s">
        <v>52</v>
      </c>
      <c r="B147" s="269"/>
      <c r="C147" s="269"/>
      <c r="D147" s="69" t="str">
        <f>IF(E147="","",IF(SUM(COUNTIF(領域1!E:E,E:E),COUNTIF(領域2!E:E,E:E),COUNTIF(領域3!E:E,E:E),COUNTIF(領域4!E:E,E:E),COUNTIF(領域5!E:E,E:E),COUNTIF($E$1:E147,E:E))&gt;1,"再掲",""))</f>
        <v/>
      </c>
      <c r="E147" s="79"/>
      <c r="F147" s="254" t="str">
        <f>IFERROR(VLOOKUP(E147,FileList_Src!A:C,3,FALSE),"")</f>
        <v/>
      </c>
      <c r="G147" s="305"/>
    </row>
    <row r="148" spans="1:7">
      <c r="A148" s="311"/>
      <c r="B148" s="266"/>
      <c r="C148" s="266"/>
      <c r="D148" s="74" t="str">
        <f>IF(E148="","",IF(SUM(COUNTIF(領域1!E:E,E:E),COUNTIF(領域2!E:E,E:E),COUNTIF(領域3!E:E,E:E),COUNTIF(領域4!E:E,E:E),COUNTIF(領域5!E:E,E:E),COUNTIF($E$1:E148,E:E))&gt;1,"再掲",""))</f>
        <v/>
      </c>
      <c r="E148" s="82"/>
      <c r="F148" s="254" t="str">
        <f>IFERROR(VLOOKUP(E148,FileList_Src!A:C,3,FALSE),"")</f>
        <v/>
      </c>
      <c r="G148" s="305"/>
    </row>
    <row r="149" spans="1:7" ht="19.5" customHeight="1">
      <c r="A149" s="310" t="s">
        <v>369</v>
      </c>
      <c r="B149" s="319"/>
      <c r="C149" s="314"/>
      <c r="D149" s="233" t="str">
        <f>IF(E149="","",IF(SUM(COUNTIF(領域1!E:E,E:E),COUNTIF(領域2!E:E,E:E),COUNTIF(領域3!E:E,E:E),COUNTIF(領域4!E:E,E:E),COUNTIF(領域5!E:E,E:E),COUNTIF($E$1:E149,E:E))&gt;1,"再掲",""))</f>
        <v/>
      </c>
      <c r="E149" s="80"/>
      <c r="F149" s="254" t="str">
        <f>IFERROR(VLOOKUP(E149,FileList_Src!A:C,3,FALSE),"")</f>
        <v/>
      </c>
      <c r="G149" s="305"/>
    </row>
    <row r="150" spans="1:7">
      <c r="A150" s="49" t="s">
        <v>194</v>
      </c>
      <c r="B150" s="175" t="s">
        <v>20</v>
      </c>
      <c r="C150" s="50" t="s">
        <v>21</v>
      </c>
      <c r="D150" s="51" t="s">
        <v>38</v>
      </c>
      <c r="E150" s="81"/>
      <c r="F150" s="254" t="str">
        <f>IFERROR(VLOOKUP(E150,FileList_Src!A:C,3,FALSE),"")</f>
        <v/>
      </c>
      <c r="G150" s="305"/>
    </row>
    <row r="151" spans="1:7" ht="18.75" customHeight="1">
      <c r="A151" s="302" t="s">
        <v>370</v>
      </c>
      <c r="B151" s="54" t="s">
        <v>371</v>
      </c>
      <c r="C151" s="253"/>
      <c r="D151" s="55" t="str">
        <f>IF(E151="","",IF(SUM(COUNTIF(領域1!E:E,E:E),COUNTIF(領域2!E:E,E:E),COUNTIF(領域3!E:E,E:E),COUNTIF(領域4!E:E,E:E),COUNTIF(領域5!E:E,E:E),COUNTIF($E$1:E151,E:E))&gt;1,"再掲",""))</f>
        <v/>
      </c>
      <c r="E151" s="56"/>
      <c r="F151" s="254" t="str">
        <f>IFERROR(VLOOKUP(E151,FileList_Src!A:C,3,FALSE),"")</f>
        <v/>
      </c>
      <c r="G151" s="305"/>
    </row>
    <row r="152" spans="1:7">
      <c r="A152" s="302"/>
      <c r="B152" s="54" t="str">
        <f>IF(E152="","",E152)</f>
        <v/>
      </c>
      <c r="C152" s="253"/>
      <c r="D152" s="55" t="str">
        <f>IF(E152="","",IF(SUM(COUNTIF(領域1!E:E,E:E),COUNTIF(領域2!E:E,E:E),COUNTIF(領域3!E:E,E:E),COUNTIF(領域4!E:E,E:E),COUNTIF(領域5!E:E,E:E),COUNTIF($E$1:E152,E:E))&gt;1,"再掲",""))</f>
        <v/>
      </c>
      <c r="E152" s="56"/>
      <c r="F152" s="254" t="str">
        <f>IFERROR(VLOOKUP(E152,FileList_Src!A:C,3,FALSE),"")</f>
        <v/>
      </c>
      <c r="G152" s="305"/>
    </row>
    <row r="153" spans="1:7">
      <c r="A153" s="302"/>
      <c r="B153" s="54" t="s">
        <v>372</v>
      </c>
      <c r="C153" s="253"/>
      <c r="D153" s="55" t="str">
        <f>IF(E153="","",IF(SUM(COUNTIF(領域1!E:E,E:E),COUNTIF(領域2!E:E,E:E),COUNTIF(領域3!E:E,E:E),COUNTIF(領域4!E:E,E:E),COUNTIF(領域5!E:E,E:E),COUNTIF($E$1:E153,E:E))&gt;1,"再掲",""))</f>
        <v/>
      </c>
      <c r="E153" s="56"/>
      <c r="F153" s="254" t="str">
        <f>IFERROR(VLOOKUP(E153,FileList_Src!A:C,3,FALSE),"")</f>
        <v/>
      </c>
      <c r="G153" s="305"/>
    </row>
    <row r="154" spans="1:7">
      <c r="A154" s="302"/>
      <c r="B154" s="54" t="str">
        <f>IF(E154="","",E154)</f>
        <v/>
      </c>
      <c r="C154" s="253"/>
      <c r="D154" s="55" t="str">
        <f>IF(E154="","",IF(SUM(COUNTIF(領域1!E:E,E:E),COUNTIF(領域2!E:E,E:E),COUNTIF(領域3!E:E,E:E),COUNTIF(領域4!E:E,E:E),COUNTIF(領域5!E:E,E:E),COUNTIF($E$1:E154,E:E))&gt;1,"再掲",""))</f>
        <v/>
      </c>
      <c r="E154" s="79"/>
      <c r="F154" s="254" t="str">
        <f>IFERROR(VLOOKUP(E154,FileList_Src!A:C,3,FALSE),"")</f>
        <v/>
      </c>
      <c r="G154" s="305"/>
    </row>
    <row r="155" spans="1:7" ht="18.75" customHeight="1">
      <c r="A155" s="302" t="s">
        <v>373</v>
      </c>
      <c r="B155" s="54" t="s">
        <v>374</v>
      </c>
      <c r="C155" s="253"/>
      <c r="D155" s="55" t="str">
        <f>IF(E155="","",IF(SUM(COUNTIF(領域1!E:E,E:E),COUNTIF(領域2!E:E,E:E),COUNTIF(領域3!E:E,E:E),COUNTIF(領域4!E:E,E:E),COUNTIF(領域5!E:E,E:E),COUNTIF($E$1:E155,E:E))&gt;1,"再掲",""))</f>
        <v/>
      </c>
      <c r="E155" s="56"/>
      <c r="F155" s="254" t="str">
        <f>IFERROR(VLOOKUP(E155,FileList_Src!A:C,3,FALSE),"")</f>
        <v/>
      </c>
      <c r="G155" s="305"/>
    </row>
    <row r="156" spans="1:7">
      <c r="A156" s="302"/>
      <c r="B156" s="54" t="str">
        <f>IF(E156="","",E156)</f>
        <v/>
      </c>
      <c r="C156" s="253"/>
      <c r="D156" s="55" t="str">
        <f>IF(E156="","",IF(SUM(COUNTIF(領域1!E:E,E:E),COUNTIF(領域2!E:E,E:E),COUNTIF(領域3!E:E,E:E),COUNTIF(領域4!E:E,E:E),COUNTIF(領域5!E:E,E:E),COUNTIF($E$1:E156,E:E))&gt;1,"再掲",""))</f>
        <v/>
      </c>
      <c r="E156" s="56"/>
      <c r="F156" s="254" t="str">
        <f>IFERROR(VLOOKUP(E156,FileList_Src!A:C,3,FALSE),"")</f>
        <v/>
      </c>
      <c r="G156" s="305"/>
    </row>
    <row r="157" spans="1:7">
      <c r="A157" s="302"/>
      <c r="B157" s="54" t="s">
        <v>375</v>
      </c>
      <c r="C157" s="253"/>
      <c r="D157" s="55" t="str">
        <f>IF(E157="","",IF(SUM(COUNTIF(領域1!E:E,E:E),COUNTIF(領域2!E:E,E:E),COUNTIF(領域3!E:E,E:E),COUNTIF(領域4!E:E,E:E),COUNTIF(領域5!E:E,E:E),COUNTIF($E$1:E157,E:E))&gt;1,"再掲",""))</f>
        <v/>
      </c>
      <c r="E157" s="56"/>
      <c r="F157" s="254" t="str">
        <f>IFERROR(VLOOKUP(E157,FileList_Src!A:C,3,FALSE),"")</f>
        <v/>
      </c>
      <c r="G157" s="305"/>
    </row>
    <row r="158" spans="1:7">
      <c r="A158" s="302"/>
      <c r="B158" s="54" t="str">
        <f>IF(E158="","",E158)</f>
        <v/>
      </c>
      <c r="C158" s="253"/>
      <c r="D158" s="55" t="str">
        <f>IF(E158="","",IF(SUM(COUNTIF(領域1!E:E,E:E),COUNTIF(領域2!E:E,E:E),COUNTIF(領域3!E:E,E:E),COUNTIF(領域4!E:E,E:E),COUNTIF(領域5!E:E,E:E),COUNTIF($E$1:E158,E:E))&gt;1,"再掲",""))</f>
        <v/>
      </c>
      <c r="E158" s="56"/>
      <c r="F158" s="254" t="str">
        <f>IFERROR(VLOOKUP(E158,FileList_Src!A:C,3,FALSE),"")</f>
        <v/>
      </c>
      <c r="G158" s="305"/>
    </row>
    <row r="159" spans="1:7" ht="18.75" customHeight="1">
      <c r="A159" s="302" t="s">
        <v>376</v>
      </c>
      <c r="B159" s="54" t="s">
        <v>377</v>
      </c>
      <c r="C159" s="253"/>
      <c r="D159" s="55" t="str">
        <f>IF(E159="","",IF(SUM(COUNTIF(領域1!E:E,E:E),COUNTIF(領域2!E:E,E:E),COUNTIF(領域3!E:E,E:E),COUNTIF(領域4!E:E,E:E),COUNTIF(領域5!E:E,E:E),COUNTIF($E$1:E159,E:E))&gt;1,"再掲",""))</f>
        <v/>
      </c>
      <c r="E159" s="56"/>
      <c r="F159" s="254" t="str">
        <f>IFERROR(VLOOKUP(E159,FileList_Src!A:C,3,FALSE),"")</f>
        <v/>
      </c>
      <c r="G159" s="305"/>
    </row>
    <row r="160" spans="1:7">
      <c r="A160" s="302"/>
      <c r="B160" s="54" t="str">
        <f>IF(E160="","",E160)</f>
        <v/>
      </c>
      <c r="C160" s="253"/>
      <c r="D160" s="55" t="str">
        <f>IF(E160="","",IF(SUM(COUNTIF(領域1!E:E,E:E),COUNTIF(領域2!E:E,E:E),COUNTIF(領域3!E:E,E:E),COUNTIF(領域4!E:E,E:E),COUNTIF(領域5!E:E,E:E),COUNTIF($E$1:E160,E:E))&gt;1,"再掲",""))</f>
        <v/>
      </c>
      <c r="E160" s="56"/>
      <c r="F160" s="254" t="str">
        <f>IFERROR(VLOOKUP(E160,FileList_Src!A:C,3,FALSE),"")</f>
        <v/>
      </c>
      <c r="G160" s="305"/>
    </row>
    <row r="161" spans="1:7" ht="24">
      <c r="A161" s="302"/>
      <c r="B161" s="54" t="s">
        <v>378</v>
      </c>
      <c r="C161" s="253"/>
      <c r="D161" s="55" t="str">
        <f>IF(E161="","",IF(SUM(COUNTIF(領域1!E:E,E:E),COUNTIF(領域2!E:E,E:E),COUNTIF(領域3!E:E,E:E),COUNTIF(領域4!E:E,E:E),COUNTIF(領域5!E:E,E:E),COUNTIF($E$1:E161,E:E))&gt;1,"再掲",""))</f>
        <v/>
      </c>
      <c r="E161" s="79"/>
      <c r="F161" s="254" t="str">
        <f>IFERROR(VLOOKUP(E161,FileList_Src!A:C,3,FALSE),"")</f>
        <v/>
      </c>
      <c r="G161" s="305"/>
    </row>
    <row r="162" spans="1:7">
      <c r="A162" s="302"/>
      <c r="B162" s="54" t="str">
        <f>IF(E162="","",E162)</f>
        <v/>
      </c>
      <c r="C162" s="253"/>
      <c r="D162" s="55" t="str">
        <f>IF(E162="","",IF(SUM(COUNTIF(領域1!E:E,E:E),COUNTIF(領域2!E:E,E:E),COUNTIF(領域3!E:E,E:E),COUNTIF(領域4!E:E,E:E),COUNTIF(領域5!E:E,E:E),COUNTIF($E$1:E162,E:E))&gt;1,"再掲",""))</f>
        <v/>
      </c>
      <c r="E162" s="79"/>
      <c r="F162" s="254" t="str">
        <f>IFERROR(VLOOKUP(E162,FileList_Src!A:C,3,FALSE),"")</f>
        <v/>
      </c>
      <c r="G162" s="305"/>
    </row>
    <row r="163" spans="1:7" ht="18.75" customHeight="1">
      <c r="A163" s="302" t="s">
        <v>379</v>
      </c>
      <c r="B163" s="54" t="s">
        <v>380</v>
      </c>
      <c r="C163" s="253"/>
      <c r="D163" s="55" t="str">
        <f>IF(E163="","",IF(SUM(COUNTIF(領域1!E:E,E:E),COUNTIF(領域2!E:E,E:E),COUNTIF(領域3!E:E,E:E),COUNTIF(領域4!E:E,E:E),COUNTIF(領域5!E:E,E:E),COUNTIF($E$1:E163,E:E))&gt;1,"再掲",""))</f>
        <v/>
      </c>
      <c r="E163" s="79"/>
      <c r="F163" s="254" t="str">
        <f>IFERROR(VLOOKUP(E163,FileList_Src!A:C,3,FALSE),"")</f>
        <v/>
      </c>
      <c r="G163" s="305"/>
    </row>
    <row r="164" spans="1:7">
      <c r="A164" s="302"/>
      <c r="B164" s="54" t="str">
        <f>IF(E164="","",E164)</f>
        <v/>
      </c>
      <c r="C164" s="253"/>
      <c r="D164" s="55" t="str">
        <f>IF(E164="","",IF(SUM(COUNTIF(領域1!E:E,E:E),COUNTIF(領域2!E:E,E:E),COUNTIF(領域3!E:E,E:E),COUNTIF(領域4!E:E,E:E),COUNTIF(領域5!E:E,E:E),COUNTIF($E$1:E164,E:E))&gt;1,"再掲",""))</f>
        <v/>
      </c>
      <c r="E164" s="79"/>
      <c r="F164" s="254" t="str">
        <f>IFERROR(VLOOKUP(E164,FileList_Src!A:C,3,FALSE),"")</f>
        <v/>
      </c>
      <c r="G164" s="305"/>
    </row>
    <row r="165" spans="1:7">
      <c r="A165" s="302"/>
      <c r="B165" s="54" t="s">
        <v>381</v>
      </c>
      <c r="C165" s="253"/>
      <c r="D165" s="55" t="str">
        <f>IF(E165="","",IF(SUM(COUNTIF(領域1!E:E,E:E),COUNTIF(領域2!E:E,E:E),COUNTIF(領域3!E:E,E:E),COUNTIF(領域4!E:E,E:E),COUNTIF(領域5!E:E,E:E),COUNTIF($E$1:E165,E:E))&gt;1,"再掲",""))</f>
        <v/>
      </c>
      <c r="E165" s="79"/>
      <c r="F165" s="254" t="str">
        <f>IFERROR(VLOOKUP(E165,FileList_Src!A:C,3,FALSE),"")</f>
        <v/>
      </c>
      <c r="G165" s="305"/>
    </row>
    <row r="166" spans="1:7">
      <c r="A166" s="302"/>
      <c r="B166" s="54" t="str">
        <f>IF(E166="","",E166)</f>
        <v/>
      </c>
      <c r="C166" s="253"/>
      <c r="D166" s="55" t="str">
        <f>IF(E166="","",IF(SUM(COUNTIF(領域1!E:E,E:E),COUNTIF(領域2!E:E,E:E),COUNTIF(領域3!E:E,E:E),COUNTIF(領域4!E:E,E:E),COUNTIF(領域5!E:E,E:E),COUNTIF($E$1:E166,E:E))&gt;1,"再掲",""))</f>
        <v/>
      </c>
      <c r="E166" s="79"/>
      <c r="F166" s="254" t="str">
        <f>IFERROR(VLOOKUP(E166,FileList_Src!A:C,3,FALSE),"")</f>
        <v/>
      </c>
      <c r="G166" s="305"/>
    </row>
    <row r="167" spans="1:7" ht="24">
      <c r="A167" s="302"/>
      <c r="B167" s="54" t="s">
        <v>382</v>
      </c>
      <c r="C167" s="253"/>
      <c r="D167" s="55" t="str">
        <f>IF(E167="","",IF(SUM(COUNTIF(領域1!E:E,E:E),COUNTIF(領域2!E:E,E:E),COUNTIF(領域3!E:E,E:E),COUNTIF(領域4!E:E,E:E),COUNTIF(領域5!E:E,E:E),COUNTIF($E$1:E167,E:E))&gt;1,"再掲",""))</f>
        <v/>
      </c>
      <c r="E167" s="56"/>
      <c r="F167" s="254" t="str">
        <f>IFERROR(VLOOKUP(E167,FileList_Src!A:C,3,FALSE),"")</f>
        <v/>
      </c>
      <c r="G167" s="305"/>
    </row>
    <row r="168" spans="1:7">
      <c r="A168" s="302"/>
      <c r="B168" s="54" t="str">
        <f>IF(E168="","",E168)</f>
        <v/>
      </c>
      <c r="C168" s="253"/>
      <c r="D168" s="61" t="str">
        <f>IF(E168="","",IF(SUM(COUNTIF(領域1!E:E,E:E),COUNTIF(領域2!E:E,E:E),COUNTIF(領域3!E:E,E:E),COUNTIF(領域4!E:E,E:E),COUNTIF(領域5!E:E,E:E),COUNTIF($E$1:E168,E:E))&gt;1,"再掲",""))</f>
        <v/>
      </c>
      <c r="E168" s="56"/>
      <c r="F168" s="254" t="str">
        <f>IFERROR(VLOOKUP(E168,FileList_Src!A:C,3,FALSE),"")</f>
        <v/>
      </c>
      <c r="G168" s="305"/>
    </row>
    <row r="169" spans="1:7" ht="24">
      <c r="A169" s="302"/>
      <c r="B169" s="54" t="s">
        <v>383</v>
      </c>
      <c r="C169" s="253"/>
      <c r="D169" s="55" t="str">
        <f>IF(E169="","",IF(SUM(COUNTIF(領域1!E:E,E:E),COUNTIF(領域2!E:E,E:E),COUNTIF(領域3!E:E,E:E),COUNTIF(領域4!E:E,E:E),COUNTIF(領域5!E:E,E:E),COUNTIF($E$1:E169,E:E))&gt;1,"再掲",""))</f>
        <v/>
      </c>
      <c r="E169" s="56"/>
      <c r="F169" s="254" t="str">
        <f>IFERROR(VLOOKUP(E169,FileList_Src!A:C,3,FALSE),"")</f>
        <v/>
      </c>
      <c r="G169" s="305"/>
    </row>
    <row r="170" spans="1:7">
      <c r="A170" s="302"/>
      <c r="B170" s="54" t="str">
        <f>IF(E170="","",E170)</f>
        <v/>
      </c>
      <c r="C170" s="253"/>
      <c r="D170" s="61" t="str">
        <f>IF(E170="","",IF(SUM(COUNTIF(領域1!E:E,E:E),COUNTIF(領域2!E:E,E:E),COUNTIF(領域3!E:E,E:E),COUNTIF(領域4!E:E,E:E),COUNTIF(領域5!E:E,E:E),COUNTIF($E$1:E170,E:E))&gt;1,"再掲",""))</f>
        <v/>
      </c>
      <c r="E170" s="56"/>
      <c r="F170" s="254" t="str">
        <f>IFERROR(VLOOKUP(E170,FileList_Src!A:C,3,FALSE),"")</f>
        <v/>
      </c>
      <c r="G170" s="305"/>
    </row>
    <row r="171" spans="1:7" ht="24">
      <c r="A171" s="302"/>
      <c r="B171" s="54" t="s">
        <v>384</v>
      </c>
      <c r="C171" s="253"/>
      <c r="D171" s="55" t="str">
        <f>IF(E171="","",IF(SUM(COUNTIF(領域1!E:E,E:E),COUNTIF(領域2!E:E,E:E),COUNTIF(領域3!E:E,E:E),COUNTIF(領域4!E:E,E:E),COUNTIF(領域5!E:E,E:E),COUNTIF($E$1:E171,E:E))&gt;1,"再掲",""))</f>
        <v/>
      </c>
      <c r="E171" s="79"/>
      <c r="F171" s="254" t="str">
        <f>IFERROR(VLOOKUP(E171,FileList_Src!A:C,3,FALSE),"")</f>
        <v/>
      </c>
      <c r="G171" s="305"/>
    </row>
    <row r="172" spans="1:7">
      <c r="A172" s="302"/>
      <c r="B172" s="54" t="str">
        <f>IF(E172="","",E172)</f>
        <v/>
      </c>
      <c r="C172" s="253"/>
      <c r="D172" s="55" t="str">
        <f>IF(E172="","",IF(SUM(COUNTIF(領域1!E:E,E:E),COUNTIF(領域2!E:E,E:E),COUNTIF(領域3!E:E,E:E),COUNTIF(領域4!E:E,E:E),COUNTIF(領域5!E:E,E:E),COUNTIF($E$1:E172,E:E))&gt;1,"再掲",""))</f>
        <v/>
      </c>
      <c r="E172" s="56"/>
      <c r="F172" s="254" t="str">
        <f>IFERROR(VLOOKUP(E172,FileList_Src!A:C,3,FALSE),"")</f>
        <v/>
      </c>
      <c r="G172" s="305"/>
    </row>
    <row r="173" spans="1:7">
      <c r="A173" s="302"/>
      <c r="B173" s="54" t="s">
        <v>385</v>
      </c>
      <c r="C173" s="253"/>
      <c r="D173" s="55" t="str">
        <f>IF(E173="","",IF(SUM(COUNTIF(領域1!E:E,E:E),COUNTIF(領域2!E:E,E:E),COUNTIF(領域3!E:E,E:E),COUNTIF(領域4!E:E,E:E),COUNTIF(領域5!E:E,E:E),COUNTIF($E$1:E173,E:E))&gt;1,"再掲",""))</f>
        <v/>
      </c>
      <c r="E173" s="56"/>
      <c r="F173" s="254" t="str">
        <f>IFERROR(VLOOKUP(E173,FileList_Src!A:C,3,FALSE),"")</f>
        <v/>
      </c>
      <c r="G173" s="305"/>
    </row>
    <row r="174" spans="1:7">
      <c r="A174" s="302"/>
      <c r="B174" s="54" t="str">
        <f>IF(E174="","",E174)</f>
        <v/>
      </c>
      <c r="C174" s="253"/>
      <c r="D174" s="55" t="str">
        <f>IF(E174="","",IF(SUM(COUNTIF(領域1!E:E,E:E),COUNTIF(領域2!E:E,E:E),COUNTIF(領域3!E:E,E:E),COUNTIF(領域4!E:E,E:E),COUNTIF(領域5!E:E,E:E),COUNTIF($E$1:E174,E:E))&gt;1,"再掲",""))</f>
        <v/>
      </c>
      <c r="E174" s="56"/>
      <c r="F174" s="254" t="str">
        <f>IFERROR(VLOOKUP(E174,FileList_Src!A:C,3,FALSE),"")</f>
        <v/>
      </c>
      <c r="G174" s="305"/>
    </row>
    <row r="175" spans="1:7" ht="20.100000000000001" customHeight="1">
      <c r="A175" s="312" t="s">
        <v>386</v>
      </c>
      <c r="B175" s="151" t="s">
        <v>387</v>
      </c>
      <c r="C175" s="259"/>
      <c r="D175" s="241" t="str">
        <f>IF(E175="","",IF(SUM(COUNTIF(領域1!E:E,E:E),COUNTIF(領域2!E:E,E:E),COUNTIF(領域3!E:E,E:E),COUNTIF(領域4!E:E,E:E),COUNTIF(領域5!E:E,E:E),COUNTIF($E$1:E175,E:E))&gt;1,"再掲",""))</f>
        <v/>
      </c>
      <c r="E175" s="56"/>
      <c r="F175" s="254" t="str">
        <f>IFERROR(VLOOKUP(E175,FileList_Src!A:C,3,FALSE),"")</f>
        <v/>
      </c>
      <c r="G175" s="305"/>
    </row>
    <row r="176" spans="1:7" ht="20.100000000000001" customHeight="1">
      <c r="A176" s="332"/>
      <c r="B176" s="129" t="str">
        <f>IF(E176="","",E176)</f>
        <v/>
      </c>
      <c r="C176" s="255"/>
      <c r="D176" s="260" t="str">
        <f>IF(E176="","",IF(SUM(COUNTIF(領域1!E:E,E:E),COUNTIF(領域2!E:E,E:E),COUNTIF(領域3!E:E,E:E),COUNTIF(領域4!E:E,E:E),COUNTIF(領域5!E:E,E:E),COUNTIF($E$1:E176,E:E))&gt;1,"再掲",""))</f>
        <v/>
      </c>
      <c r="E176" s="56"/>
      <c r="F176" s="254" t="str">
        <f>IFERROR(VLOOKUP(E176,FileList_Src!A:C,3,FALSE),"")</f>
        <v/>
      </c>
      <c r="G176" s="305"/>
    </row>
    <row r="177" spans="1:7">
      <c r="A177" s="306" t="s">
        <v>40</v>
      </c>
      <c r="B177" s="285"/>
      <c r="C177" s="285"/>
      <c r="D177" s="63" t="str">
        <f>IF(E177="","",IF(SUM(COUNTIF(領域1!E:E,E:E),COUNTIF(領域2!E:E,E:E),COUNTIF(領域3!E:E,E:E),COUNTIF(領域4!E:E,E:E),COUNTIF(領域5!E:E,E:E),COUNTIF($E$1:E177,E:E))&gt;1,"再掲",""))</f>
        <v/>
      </c>
      <c r="E177" s="79"/>
      <c r="F177" s="254" t="str">
        <f>IFERROR(VLOOKUP(E177,FileList_Src!A:C,3,FALSE),"")</f>
        <v/>
      </c>
      <c r="G177" s="305"/>
    </row>
    <row r="178" spans="1:7">
      <c r="A178" s="315" t="s">
        <v>41</v>
      </c>
      <c r="B178" s="262"/>
      <c r="C178" s="262"/>
      <c r="D178" s="64" t="str">
        <f>IF(E178="","",IF(SUM(COUNTIF(領域1!E:E,E:E),COUNTIF(領域2!E:E,E:E),COUNTIF(領域3!E:E,E:E),COUNTIF(領域4!E:E,E:E),COUNTIF(領域5!E:E,E:E),COUNTIF($E$1:E178,E:E))&gt;1,"再掲",""))</f>
        <v/>
      </c>
      <c r="E178" s="79"/>
      <c r="F178" s="254" t="str">
        <f>IFERROR(VLOOKUP(E178,FileList_Src!A:C,3,FALSE),"")</f>
        <v/>
      </c>
      <c r="G178" s="305"/>
    </row>
    <row r="179" spans="1:7">
      <c r="A179" s="316"/>
      <c r="B179" s="277"/>
      <c r="C179" s="277"/>
      <c r="D179" s="64" t="str">
        <f>IF(E179="","",IF(SUM(COUNTIF(領域1!E:E,E:E),COUNTIF(領域2!E:E,E:E),COUNTIF(領域3!E:E,E:E),COUNTIF(領域4!E:E,E:E),COUNTIF(領域5!E:E,E:E),COUNTIF($E$1:E179,E:E))&gt;1,"再掲",""))</f>
        <v/>
      </c>
      <c r="E179" s="79"/>
      <c r="F179" s="254" t="str">
        <f>IFERROR(VLOOKUP(E179,FileList_Src!A:C,3,FALSE),"")</f>
        <v/>
      </c>
      <c r="G179" s="305"/>
    </row>
    <row r="180" spans="1:7">
      <c r="A180" s="316"/>
      <c r="B180" s="277"/>
      <c r="C180" s="277"/>
      <c r="D180" s="65" t="str">
        <f>IF(E180="","",IF(SUM(COUNTIF(領域1!E:E,E:E),COUNTIF(領域2!E:E,E:E),COUNTIF(領域3!E:E,E:E),COUNTIF(領域4!E:E,E:E),COUNTIF(領域5!E:E,E:E),COUNTIF($E$1:E180,E:E))&gt;1,"再掲",""))</f>
        <v/>
      </c>
      <c r="E180" s="79"/>
      <c r="F180" s="254" t="str">
        <f>IFERROR(VLOOKUP(E180,FileList_Src!A:C,3,FALSE),"")</f>
        <v/>
      </c>
      <c r="G180" s="305"/>
    </row>
    <row r="181" spans="1:7">
      <c r="A181" s="315" t="s">
        <v>44</v>
      </c>
      <c r="B181" s="262"/>
      <c r="C181" s="262"/>
      <c r="D181" s="64" t="str">
        <f>IF(E181="","",IF(SUM(COUNTIF(領域1!E:E,E:E),COUNTIF(領域2!E:E,E:E),COUNTIF(領域3!E:E,E:E),COUNTIF(領域4!E:E,E:E),COUNTIF(領域5!E:E,E:E),COUNTIF($E$1:E181,E:E))&gt;1,"再掲",""))</f>
        <v/>
      </c>
      <c r="E181" s="79"/>
      <c r="F181" s="254" t="str">
        <f>IFERROR(VLOOKUP(E181,FileList_Src!A:C,3,FALSE),"")</f>
        <v/>
      </c>
      <c r="G181" s="305"/>
    </row>
    <row r="182" spans="1:7">
      <c r="A182" s="66"/>
      <c r="B182" s="54" t="str">
        <f>IF(E182="","",E182)</f>
        <v/>
      </c>
      <c r="C182" s="253"/>
      <c r="D182" s="55" t="str">
        <f>IF(E182="","",IF(SUM(COUNTIF(領域1!E:E,E:E),COUNTIF(領域2!E:E,E:E),COUNTIF(領域3!E:E,E:E),COUNTIF(領域4!E:E,E:E),COUNTIF(領域5!E:E,E:E),COUNTIF($E$1:E182,E:E))&gt;1,"再掲",""))</f>
        <v/>
      </c>
      <c r="E182" s="79"/>
      <c r="F182" s="254" t="str">
        <f>IFERROR(VLOOKUP(E182,FileList_Src!A:C,3,FALSE),"")</f>
        <v/>
      </c>
      <c r="G182" s="305"/>
    </row>
    <row r="183" spans="1:7">
      <c r="A183" s="67"/>
      <c r="B183" s="62" t="str">
        <f>IF(E183="","",E183)</f>
        <v/>
      </c>
      <c r="C183" s="255"/>
      <c r="D183" s="68" t="str">
        <f>IF(E183="","",IF(SUM(COUNTIF(領域1!E:E,E:E),COUNTIF(領域2!E:E,E:E),COUNTIF(領域3!E:E,E:E),COUNTIF(領域4!E:E,E:E),COUNTIF(領域5!E:E,E:E),COUNTIF($E$1:E183,E:E))&gt;1,"再掲",""))</f>
        <v/>
      </c>
      <c r="E183" s="56"/>
      <c r="F183" s="254" t="str">
        <f>IFERROR(VLOOKUP(E183,FileList_Src!A:C,3,FALSE),"")</f>
        <v/>
      </c>
      <c r="G183" s="305"/>
    </row>
    <row r="184" spans="1:7">
      <c r="A184" s="307" t="s">
        <v>47</v>
      </c>
      <c r="B184" s="264"/>
      <c r="C184" s="264"/>
      <c r="D184" s="69" t="str">
        <f>IF(E184="","",IF(SUM(COUNTIF(領域1!E:E,E:E),COUNTIF(領域2!E:E,E:E),COUNTIF(領域3!E:E,E:E),COUNTIF(領域4!E:E,E:E),COUNTIF(領域5!E:E,E:E),COUNTIF($E$1:E184,E:E))&gt;1,"再掲",""))</f>
        <v/>
      </c>
      <c r="E184" s="79"/>
      <c r="F184" s="254" t="str">
        <f>IFERROR(VLOOKUP(E184,FileList_Src!A:C,3,FALSE),"")</f>
        <v/>
      </c>
      <c r="G184" s="305"/>
    </row>
    <row r="185" spans="1:7">
      <c r="A185" s="70" t="s">
        <v>110</v>
      </c>
      <c r="B185" s="232"/>
      <c r="C185" s="116"/>
      <c r="D185" s="73" t="str">
        <f>IF(E185="","",IF(SUM(COUNTIF(領域1!E:E,E:E),COUNTIF(領域2!E:E,E:E),COUNTIF(領域3!E:E,E:E),COUNTIF(領域4!E:E,E:E),COUNTIF(領域5!E:E,E:E),COUNTIF($E$1:E185,E:E))&gt;1,"再掲",""))</f>
        <v/>
      </c>
      <c r="E185" s="56"/>
      <c r="F185" s="254" t="str">
        <f>IFERROR(VLOOKUP(E185,FileList_Src!A:C,3,FALSE),"")</f>
        <v/>
      </c>
      <c r="G185" s="305"/>
    </row>
    <row r="186" spans="1:7">
      <c r="A186" s="307" t="s">
        <v>49</v>
      </c>
      <c r="B186" s="264"/>
      <c r="C186" s="264"/>
      <c r="D186" s="69" t="str">
        <f>IF(E186="","",IF(SUM(COUNTIF(領域1!E:E,E:E),COUNTIF(領域2!E:E,E:E),COUNTIF(領域3!E:E,E:E),COUNTIF(領域4!E:E,E:E),COUNTIF(領域5!E:E,E:E),COUNTIF($E$1:E186,E:E))&gt;1,"再掲",""))</f>
        <v/>
      </c>
      <c r="E186" s="79"/>
      <c r="F186" s="254" t="str">
        <f>IFERROR(VLOOKUP(E186,FileList_Src!A:C,3,FALSE),"")</f>
        <v/>
      </c>
      <c r="G186" s="305"/>
    </row>
    <row r="187" spans="1:7">
      <c r="A187" s="311"/>
      <c r="B187" s="266"/>
      <c r="C187" s="266"/>
      <c r="D187" s="74" t="str">
        <f>IF(E187="","",IF(SUM(COUNTIF(領域1!E:E,E:E),COUNTIF(領域2!E:E,E:E),COUNTIF(領域3!E:E,E:E),COUNTIF(領域4!E:E,E:E),COUNTIF(領域5!E:E,E:E),COUNTIF($E$1:E187,E:E))&gt;1,"再掲",""))</f>
        <v/>
      </c>
      <c r="E187" s="79"/>
      <c r="F187" s="254" t="str">
        <f>IFERROR(VLOOKUP(E187,FileList_Src!A:C,3,FALSE),"")</f>
        <v/>
      </c>
      <c r="G187" s="305"/>
    </row>
    <row r="188" spans="1:7">
      <c r="A188" s="313" t="s">
        <v>52</v>
      </c>
      <c r="B188" s="269"/>
      <c r="C188" s="269"/>
      <c r="D188" s="69" t="str">
        <f>IF(E188="","",IF(SUM(COUNTIF(領域1!E:E,E:E),COUNTIF(領域2!E:E,E:E),COUNTIF(領域3!E:E,E:E),COUNTIF(領域4!E:E,E:E),COUNTIF(領域5!E:E,E:E),COUNTIF($E$1:E188,E:E))&gt;1,"再掲",""))</f>
        <v/>
      </c>
      <c r="E188" s="79"/>
      <c r="F188" s="254" t="str">
        <f>IFERROR(VLOOKUP(E188,FileList_Src!A:C,3,FALSE),"")</f>
        <v/>
      </c>
      <c r="G188" s="305"/>
    </row>
    <row r="189" spans="1:7">
      <c r="A189" s="311"/>
      <c r="B189" s="266"/>
      <c r="C189" s="266"/>
      <c r="D189" s="74" t="str">
        <f>IF(E189="","",IF(SUM(COUNTIF(領域1!E:E,E:E),COUNTIF(領域2!E:E,E:E),COUNTIF(領域3!E:E,E:E),COUNTIF(領域4!E:E,E:E),COUNTIF(領域5!E:E,E:E),COUNTIF($E$1:E189,E:E))&gt;1,"再掲",""))</f>
        <v/>
      </c>
      <c r="E189" s="82"/>
      <c r="F189" s="254" t="str">
        <f>IFERROR(VLOOKUP(E189,FileList_Src!A:C,3,FALSE),"")</f>
        <v/>
      </c>
      <c r="G189" s="305"/>
    </row>
    <row r="190" spans="1:7">
      <c r="A190" s="310" t="s">
        <v>388</v>
      </c>
      <c r="B190" s="319"/>
      <c r="C190" s="314"/>
      <c r="D190" s="233" t="str">
        <f>IF(E190="","",IF(SUM(COUNTIF(領域1!E:E,E:E),COUNTIF(領域2!E:E,E:E),COUNTIF(領域3!E:E,E:E),COUNTIF(領域4!E:E,E:E),COUNTIF(領域5!E:E,E:E),COUNTIF($E$1:E190,E:E))&gt;1,"再掲",""))</f>
        <v/>
      </c>
      <c r="E190" s="80"/>
      <c r="F190" s="254" t="str">
        <f>IFERROR(VLOOKUP(E190,FileList_Src!A:C,3,FALSE),"")</f>
        <v/>
      </c>
      <c r="G190" s="305"/>
    </row>
    <row r="191" spans="1:7">
      <c r="A191" s="49" t="s">
        <v>19</v>
      </c>
      <c r="B191" s="175" t="s">
        <v>20</v>
      </c>
      <c r="C191" s="50" t="s">
        <v>21</v>
      </c>
      <c r="D191" s="51" t="s">
        <v>38</v>
      </c>
      <c r="E191" s="81"/>
      <c r="F191" s="254" t="str">
        <f>IFERROR(VLOOKUP(E191,FileList_Src!A:C,3,FALSE),"")</f>
        <v/>
      </c>
      <c r="G191" s="305"/>
    </row>
    <row r="192" spans="1:7" ht="20.100000000000001" customHeight="1">
      <c r="A192" s="302" t="s">
        <v>389</v>
      </c>
      <c r="B192" s="54" t="s">
        <v>390</v>
      </c>
      <c r="C192" s="257"/>
      <c r="D192" s="55" t="str">
        <f>IF(E192="","",IF(SUM(COUNTIF(領域1!E:E,E:E),COUNTIF(領域2!E:E,E:E),COUNTIF(領域3!E:E,E:E),COUNTIF(領域4!E:E,E:E),COUNTIF(領域5!E:E,E:E),COUNTIF($E$1:E192,E:E))&gt;1,"再掲",""))</f>
        <v/>
      </c>
      <c r="E192" s="79"/>
      <c r="F192" s="254" t="str">
        <f>IFERROR(VLOOKUP(E192,FileList_Src!A:C,3,FALSE),"")</f>
        <v/>
      </c>
      <c r="G192" s="305"/>
    </row>
    <row r="193" spans="1:7" ht="20.100000000000001" customHeight="1">
      <c r="A193" s="302"/>
      <c r="B193" s="54" t="str">
        <f>IF(E193="","",E193)</f>
        <v/>
      </c>
      <c r="C193" s="257"/>
      <c r="D193" s="55" t="str">
        <f>IF(E193="","",IF(SUM(COUNTIF(領域1!E:E,E:E),COUNTIF(領域2!E:E,E:E),COUNTIF(領域3!E:E,E:E),COUNTIF(領域4!E:E,E:E),COUNTIF(領域5!E:E,E:E),COUNTIF($E$1:E193,E:E))&gt;1,"再掲",""))</f>
        <v/>
      </c>
      <c r="E193" s="79"/>
      <c r="F193" s="254" t="str">
        <f>IFERROR(VLOOKUP(E193,FileList_Src!A:C,3,FALSE),"")</f>
        <v/>
      </c>
      <c r="G193" s="305"/>
    </row>
    <row r="194" spans="1:7" ht="22.5" customHeight="1">
      <c r="A194" s="302" t="s">
        <v>391</v>
      </c>
      <c r="B194" s="54" t="s">
        <v>392</v>
      </c>
      <c r="C194" s="257"/>
      <c r="D194" s="55" t="str">
        <f>IF(E194="","",IF(SUM(COUNTIF(領域1!E:E,E:E),COUNTIF(領域2!E:E,E:E),COUNTIF(領域3!E:E,E:E),COUNTIF(領域4!E:E,E:E),COUNTIF(領域5!E:E,E:E),COUNTIF($E$1:E194,E:E))&gt;1,"再掲",""))</f>
        <v/>
      </c>
      <c r="E194" s="79"/>
      <c r="F194" s="254" t="str">
        <f>IFERROR(VLOOKUP(E194,FileList_Src!A:C,3,FALSE),"")</f>
        <v/>
      </c>
      <c r="G194" s="305"/>
    </row>
    <row r="195" spans="1:7">
      <c r="A195" s="302"/>
      <c r="B195" s="54" t="str">
        <f>IF(E195="","",E195)</f>
        <v/>
      </c>
      <c r="C195" s="257"/>
      <c r="D195" s="55" t="str">
        <f>IF(E195="","",IF(SUM(COUNTIF(領域1!E:E,E:E),COUNTIF(領域2!E:E,E:E),COUNTIF(領域3!E:E,E:E),COUNTIF(領域4!E:E,E:E),COUNTIF(領域5!E:E,E:E),COUNTIF($E$1:E195,E:E))&gt;1,"再掲",""))</f>
        <v/>
      </c>
      <c r="E195" s="79"/>
      <c r="F195" s="254" t="str">
        <f>IFERROR(VLOOKUP(E195,FileList_Src!A:C,3,FALSE),"")</f>
        <v/>
      </c>
      <c r="G195" s="305"/>
    </row>
    <row r="196" spans="1:7" ht="18.75" customHeight="1">
      <c r="A196" s="302" t="s">
        <v>393</v>
      </c>
      <c r="B196" s="54" t="s">
        <v>394</v>
      </c>
      <c r="C196" s="257"/>
      <c r="D196" s="55" t="str">
        <f>IF(E196="","",IF(SUM(COUNTIF(領域1!E:E,E:E),COUNTIF(領域2!E:E,E:E),COUNTIF(領域3!E:E,E:E),COUNTIF(領域4!E:E,E:E),COUNTIF(領域5!E:E,E:E),COUNTIF($E$1:E196,E:E))&gt;1,"再掲",""))</f>
        <v/>
      </c>
      <c r="E196" s="79"/>
      <c r="F196" s="254" t="str">
        <f>IFERROR(VLOOKUP(E196,FileList_Src!A:C,3,FALSE),"")</f>
        <v/>
      </c>
      <c r="G196" s="305"/>
    </row>
    <row r="197" spans="1:7">
      <c r="A197" s="302"/>
      <c r="B197" s="54" t="str">
        <f>IF(E197="","",E197)</f>
        <v/>
      </c>
      <c r="C197" s="257"/>
      <c r="D197" s="55" t="str">
        <f>IF(E197="","",IF(SUM(COUNTIF(領域1!E:E,E:E),COUNTIF(領域2!E:E,E:E),COUNTIF(領域3!E:E,E:E),COUNTIF(領域4!E:E,E:E),COUNTIF(領域5!E:E,E:E),COUNTIF($E$1:E197,E:E))&gt;1,"再掲",""))</f>
        <v/>
      </c>
      <c r="E197" s="79"/>
      <c r="F197" s="254" t="str">
        <f>IFERROR(VLOOKUP(E197,FileList_Src!A:C,3,FALSE),"")</f>
        <v/>
      </c>
      <c r="G197" s="305"/>
    </row>
    <row r="198" spans="1:7" ht="24">
      <c r="A198" s="302"/>
      <c r="B198" s="54" t="s">
        <v>395</v>
      </c>
      <c r="C198" s="257"/>
      <c r="D198" s="55" t="str">
        <f>IF(E198="","",IF(SUM(COUNTIF(領域1!E:E,E:E),COUNTIF(領域2!E:E,E:E),COUNTIF(領域3!E:E,E:E),COUNTIF(領域4!E:E,E:E),COUNTIF(領域5!E:E,E:E),COUNTIF($E$1:E198,E:E))&gt;1,"再掲",""))</f>
        <v/>
      </c>
      <c r="E198" s="79"/>
      <c r="F198" s="254" t="str">
        <f>IFERROR(VLOOKUP(E198,FileList_Src!A:C,3,FALSE),"")</f>
        <v/>
      </c>
      <c r="G198" s="305"/>
    </row>
    <row r="199" spans="1:7">
      <c r="A199" s="302"/>
      <c r="B199" s="54" t="str">
        <f>IF(E199="","",E199)</f>
        <v/>
      </c>
      <c r="C199" s="257"/>
      <c r="D199" s="55" t="str">
        <f>IF(E199="","",IF(SUM(COUNTIF(領域1!E:E,E:E),COUNTIF(領域2!E:E,E:E),COUNTIF(領域3!E:E,E:E),COUNTIF(領域4!E:E,E:E),COUNTIF(領域5!E:E,E:E),COUNTIF($E$1:E199,E:E))&gt;1,"再掲",""))</f>
        <v/>
      </c>
      <c r="E199" s="79"/>
      <c r="F199" s="254" t="str">
        <f>IFERROR(VLOOKUP(E199,FileList_Src!A:C,3,FALSE),"")</f>
        <v/>
      </c>
      <c r="G199" s="305"/>
    </row>
    <row r="200" spans="1:7">
      <c r="A200" s="302"/>
      <c r="B200" s="54" t="s">
        <v>396</v>
      </c>
      <c r="C200" s="257"/>
      <c r="D200" s="55" t="str">
        <f>IF(E200="","",IF(SUM(COUNTIF(領域1!E:E,E:E),COUNTIF(領域2!E:E,E:E),COUNTIF(領域3!E:E,E:E),COUNTIF(領域4!E:E,E:E),COUNTIF(領域5!E:E,E:E),COUNTIF($E$1:E200,E:E))&gt;1,"再掲",""))</f>
        <v/>
      </c>
      <c r="E200" s="79"/>
      <c r="F200" s="254" t="str">
        <f>IFERROR(VLOOKUP(E200,FileList_Src!A:C,3,FALSE),"")</f>
        <v/>
      </c>
      <c r="G200" s="305"/>
    </row>
    <row r="201" spans="1:7">
      <c r="A201" s="302"/>
      <c r="B201" s="54" t="str">
        <f>IF(E201="","",E201)</f>
        <v/>
      </c>
      <c r="C201" s="257"/>
      <c r="D201" s="55" t="str">
        <f>IF(E201="","",IF(SUM(COUNTIF(領域1!E:E,E:E),COUNTIF(領域2!E:E,E:E),COUNTIF(領域3!E:E,E:E),COUNTIF(領域4!E:E,E:E),COUNTIF(領域5!E:E,E:E),COUNTIF($E$1:E201,E:E))&gt;1,"再掲",""))</f>
        <v/>
      </c>
      <c r="E201" s="79"/>
      <c r="F201" s="254" t="str">
        <f>IFERROR(VLOOKUP(E201,FileList_Src!A:C,3,FALSE),"")</f>
        <v/>
      </c>
      <c r="G201" s="305"/>
    </row>
    <row r="202" spans="1:7" ht="24">
      <c r="A202" s="302"/>
      <c r="B202" s="54" t="s">
        <v>397</v>
      </c>
      <c r="C202" s="257"/>
      <c r="D202" s="55" t="str">
        <f>IF(E202="","",IF(SUM(COUNTIF(領域1!E:E,E:E),COUNTIF(領域2!E:E,E:E),COUNTIF(領域3!E:E,E:E),COUNTIF(領域4!E:E,E:E),COUNTIF(領域5!E:E,E:E),COUNTIF($E$1:E202,E:E))&gt;1,"再掲",""))</f>
        <v/>
      </c>
      <c r="E202" s="79"/>
      <c r="F202" s="254" t="str">
        <f>IFERROR(VLOOKUP(E202,FileList_Src!A:C,3,FALSE),"")</f>
        <v/>
      </c>
      <c r="G202" s="305"/>
    </row>
    <row r="203" spans="1:7">
      <c r="A203" s="302"/>
      <c r="B203" s="54" t="str">
        <f>IF(E203="","",E203)</f>
        <v/>
      </c>
      <c r="C203" s="257"/>
      <c r="D203" s="55" t="str">
        <f>IF(E203="","",IF(SUM(COUNTIF(領域1!E:E,E:E),COUNTIF(領域2!E:E,E:E),COUNTIF(領域3!E:E,E:E),COUNTIF(領域4!E:E,E:E),COUNTIF(領域5!E:E,E:E),COUNTIF($E$1:E203,E:E))&gt;1,"再掲",""))</f>
        <v/>
      </c>
      <c r="E203" s="79"/>
      <c r="F203" s="254" t="str">
        <f>IFERROR(VLOOKUP(E203,FileList_Src!A:C,3,FALSE),"")</f>
        <v/>
      </c>
      <c r="G203" s="305"/>
    </row>
    <row r="204" spans="1:7" ht="18.75" customHeight="1">
      <c r="A204" s="302" t="s">
        <v>398</v>
      </c>
      <c r="B204" s="54" t="s">
        <v>399</v>
      </c>
      <c r="C204" s="257"/>
      <c r="D204" s="55" t="str">
        <f>IF(E204="","",IF(SUM(COUNTIF(領域1!E:E,E:E),COUNTIF(領域2!E:E,E:E),COUNTIF(領域3!E:E,E:E),COUNTIF(領域4!E:E,E:E),COUNTIF(領域5!E:E,E:E),COUNTIF($E$1:E204,E:E))&gt;1,"再掲",""))</f>
        <v/>
      </c>
      <c r="E204" s="79"/>
      <c r="F204" s="254" t="str">
        <f>IFERROR(VLOOKUP(E204,FileList_Src!A:C,3,FALSE),"")</f>
        <v/>
      </c>
      <c r="G204" s="305"/>
    </row>
    <row r="205" spans="1:7">
      <c r="A205" s="302"/>
      <c r="B205" s="54" t="str">
        <f>IF(E205="","",E205)</f>
        <v/>
      </c>
      <c r="C205" s="257"/>
      <c r="D205" s="55" t="str">
        <f>IF(E205="","",IF(SUM(COUNTIF(領域1!E:E,E:E),COUNTIF(領域2!E:E,E:E),COUNTIF(領域3!E:E,E:E),COUNTIF(領域4!E:E,E:E),COUNTIF(領域5!E:E,E:E),COUNTIF($E$1:E205,E:E))&gt;1,"再掲",""))</f>
        <v/>
      </c>
      <c r="E205" s="79"/>
      <c r="F205" s="254" t="str">
        <f>IFERROR(VLOOKUP(E205,FileList_Src!A:C,3,FALSE),"")</f>
        <v/>
      </c>
      <c r="G205" s="305"/>
    </row>
    <row r="206" spans="1:7">
      <c r="A206" s="302"/>
      <c r="B206" s="54" t="s">
        <v>400</v>
      </c>
      <c r="C206" s="257"/>
      <c r="D206" s="55" t="str">
        <f>IF(E206="","",IF(SUM(COUNTIF(領域1!E:E,E:E),COUNTIF(領域2!E:E,E:E),COUNTIF(領域3!E:E,E:E),COUNTIF(領域4!E:E,E:E),COUNTIF(領域5!E:E,E:E),COUNTIF($E$1:E206,E:E))&gt;1,"再掲",""))</f>
        <v/>
      </c>
      <c r="E206" s="79"/>
      <c r="F206" s="254" t="str">
        <f>IFERROR(VLOOKUP(E206,FileList_Src!A:C,3,FALSE),"")</f>
        <v/>
      </c>
      <c r="G206" s="305"/>
    </row>
    <row r="207" spans="1:7">
      <c r="A207" s="302"/>
      <c r="B207" s="54" t="str">
        <f>IF(E207="","",E207)</f>
        <v/>
      </c>
      <c r="C207" s="257"/>
      <c r="D207" s="55" t="str">
        <f>IF(E207="","",IF(SUM(COUNTIF(領域1!E:E,E:E),COUNTIF(領域2!E:E,E:E),COUNTIF(領域3!E:E,E:E),COUNTIF(領域4!E:E,E:E),COUNTIF(領域5!E:E,E:E),COUNTIF($E$1:E207,E:E))&gt;1,"再掲",""))</f>
        <v/>
      </c>
      <c r="E207" s="79"/>
      <c r="F207" s="254" t="str">
        <f>IFERROR(VLOOKUP(E207,FileList_Src!A:C,3,FALSE),"")</f>
        <v/>
      </c>
      <c r="G207" s="305"/>
    </row>
    <row r="208" spans="1:7" ht="24">
      <c r="A208" s="302"/>
      <c r="B208" s="54" t="s">
        <v>401</v>
      </c>
      <c r="C208" s="257"/>
      <c r="D208" s="55" t="str">
        <f>IF(E208="","",IF(SUM(COUNTIF(領域1!E:E,E:E),COUNTIF(領域2!E:E,E:E),COUNTIF(領域3!E:E,E:E),COUNTIF(領域4!E:E,E:E),COUNTIF(領域5!E:E,E:E),COUNTIF($E$1:E208,E:E))&gt;1,"再掲",""))</f>
        <v/>
      </c>
      <c r="E208" s="79"/>
      <c r="F208" s="254" t="str">
        <f>IFERROR(VLOOKUP(E208,FileList_Src!A:C,3,FALSE),"")</f>
        <v/>
      </c>
      <c r="G208" s="305"/>
    </row>
    <row r="209" spans="1:7">
      <c r="A209" s="303"/>
      <c r="B209" s="54" t="str">
        <f>IF(E209="","",E209)</f>
        <v/>
      </c>
      <c r="C209" s="255"/>
      <c r="D209" s="68" t="str">
        <f>IF(E209="","",IF(SUM(COUNTIF(領域1!E:E,E:E),COUNTIF(領域2!E:E,E:E),COUNTIF(領域3!E:E,E:E),COUNTIF(領域4!E:E,E:E),COUNTIF(領域5!E:E,E:E),COUNTIF($E$1:E209,E:E))&gt;1,"再掲",""))</f>
        <v/>
      </c>
      <c r="E209" s="56"/>
      <c r="F209" s="254" t="str">
        <f>IFERROR(VLOOKUP(E209,FileList_Src!A:C,3,FALSE),"")</f>
        <v/>
      </c>
      <c r="G209" s="305"/>
    </row>
    <row r="210" spans="1:7">
      <c r="A210" s="306" t="s">
        <v>40</v>
      </c>
      <c r="B210" s="285"/>
      <c r="C210" s="285"/>
      <c r="D210" s="63" t="str">
        <f>IF(E210="","",IF(SUM(COUNTIF(領域1!E:E,E:E),COUNTIF(領域2!E:E,E:E),COUNTIF(領域3!E:E,E:E),COUNTIF(領域4!E:E,E:E),COUNTIF(領域5!E:E,E:E),COUNTIF($E$1:E210,E:E))&gt;1,"再掲",""))</f>
        <v/>
      </c>
      <c r="E210" s="79"/>
      <c r="F210" s="254" t="str">
        <f>IFERROR(VLOOKUP(E210,FileList_Src!A:C,3,FALSE),"")</f>
        <v/>
      </c>
      <c r="G210" s="305"/>
    </row>
    <row r="211" spans="1:7">
      <c r="A211" s="315" t="s">
        <v>41</v>
      </c>
      <c r="B211" s="262"/>
      <c r="C211" s="262"/>
      <c r="D211" s="64" t="str">
        <f>IF(E211="","",IF(SUM(COUNTIF(領域1!E:E,E:E),COUNTIF(領域2!E:E,E:E),COUNTIF(領域3!E:E,E:E),COUNTIF(領域4!E:E,E:E),COUNTIF(領域5!E:E,E:E),COUNTIF($E$1:E211,E:E))&gt;1,"再掲",""))</f>
        <v/>
      </c>
      <c r="E211" s="79"/>
      <c r="F211" s="254" t="str">
        <f>IFERROR(VLOOKUP(E211,FileList_Src!A:C,3,FALSE),"")</f>
        <v/>
      </c>
      <c r="G211" s="305"/>
    </row>
    <row r="212" spans="1:7">
      <c r="A212" s="316"/>
      <c r="B212" s="277"/>
      <c r="C212" s="277"/>
      <c r="D212" s="64" t="str">
        <f>IF(E212="","",IF(SUM(COUNTIF(領域1!E:E,E:E),COUNTIF(領域2!E:E,E:E),COUNTIF(領域3!E:E,E:E),COUNTIF(領域4!E:E,E:E),COUNTIF(領域5!E:E,E:E),COUNTIF($E$1:E212,E:E))&gt;1,"再掲",""))</f>
        <v/>
      </c>
      <c r="E212" s="79"/>
      <c r="F212" s="254" t="str">
        <f>IFERROR(VLOOKUP(E212,FileList_Src!A:C,3,FALSE),"")</f>
        <v/>
      </c>
      <c r="G212" s="305"/>
    </row>
    <row r="213" spans="1:7">
      <c r="A213" s="316"/>
      <c r="B213" s="277"/>
      <c r="C213" s="277"/>
      <c r="D213" s="65" t="str">
        <f>IF(E213="","",IF(SUM(COUNTIF(領域1!E:E,E:E),COUNTIF(領域2!E:E,E:E),COUNTIF(領域3!E:E,E:E),COUNTIF(領域4!E:E,E:E),COUNTIF(領域5!E:E,E:E),COUNTIF($E$1:E213,E:E))&gt;1,"再掲",""))</f>
        <v/>
      </c>
      <c r="E213" s="79"/>
      <c r="F213" s="254" t="str">
        <f>IFERROR(VLOOKUP(E213,FileList_Src!A:C,3,FALSE),"")</f>
        <v/>
      </c>
      <c r="G213" s="305"/>
    </row>
    <row r="214" spans="1:7">
      <c r="A214" s="315" t="s">
        <v>44</v>
      </c>
      <c r="B214" s="262"/>
      <c r="C214" s="262"/>
      <c r="D214" s="64" t="str">
        <f>IF(E214="","",IF(SUM(COUNTIF(領域1!E:E,E:E),COUNTIF(領域2!E:E,E:E),COUNTIF(領域3!E:E,E:E),COUNTIF(領域4!E:E,E:E),COUNTIF(領域5!E:E,E:E),COUNTIF($E$1:E214,E:E))&gt;1,"再掲",""))</f>
        <v/>
      </c>
      <c r="E214" s="79"/>
      <c r="F214" s="254" t="str">
        <f>IFERROR(VLOOKUP(E214,FileList_Src!A:C,3,FALSE),"")</f>
        <v/>
      </c>
      <c r="G214" s="305"/>
    </row>
    <row r="215" spans="1:7">
      <c r="A215" s="66"/>
      <c r="B215" s="54" t="str">
        <f>IF(E215="","",E215)</f>
        <v/>
      </c>
      <c r="C215" s="253"/>
      <c r="D215" s="55" t="str">
        <f>IF(E215="","",IF(SUM(COUNTIF(領域1!E:E,E:E),COUNTIF(領域2!E:E,E:E),COUNTIF(領域3!E:E,E:E),COUNTIF(領域4!E:E,E:E),COUNTIF(領域5!E:E,E:E),COUNTIF($E$1:E215,E:E))&gt;1,"再掲",""))</f>
        <v/>
      </c>
      <c r="E215" s="79"/>
      <c r="F215" s="254" t="str">
        <f>IFERROR(VLOOKUP(E215,FileList_Src!A:C,3,FALSE),"")</f>
        <v/>
      </c>
      <c r="G215" s="305"/>
    </row>
    <row r="216" spans="1:7">
      <c r="A216" s="67"/>
      <c r="B216" s="62" t="str">
        <f>IF(E216="","",E216)</f>
        <v/>
      </c>
      <c r="C216" s="255"/>
      <c r="D216" s="68" t="str">
        <f>IF(E216="","",IF(SUM(COUNTIF(領域1!E:E,E:E),COUNTIF(領域2!E:E,E:E),COUNTIF(領域3!E:E,E:E),COUNTIF(領域4!E:E,E:E),COUNTIF(領域5!E:E,E:E),COUNTIF($E$1:E216,E:E))&gt;1,"再掲",""))</f>
        <v/>
      </c>
      <c r="E216" s="56"/>
      <c r="F216" s="254" t="str">
        <f>IFERROR(VLOOKUP(E216,FileList_Src!A:C,3,FALSE),"")</f>
        <v/>
      </c>
      <c r="G216" s="305"/>
    </row>
    <row r="217" spans="1:7">
      <c r="A217" s="307" t="s">
        <v>47</v>
      </c>
      <c r="B217" s="264"/>
      <c r="C217" s="264"/>
      <c r="D217" s="69" t="str">
        <f>IF(E217="","",IF(SUM(COUNTIF(領域1!E:E,E:E),COUNTIF(領域2!E:E,E:E),COUNTIF(領域3!E:E,E:E),COUNTIF(領域4!E:E,E:E),COUNTIF(領域5!E:E,E:E),COUNTIF($E$1:E217,E:E))&gt;1,"再掲",""))</f>
        <v/>
      </c>
      <c r="E217" s="79"/>
      <c r="F217" s="254" t="str">
        <f>IFERROR(VLOOKUP(E217,FileList_Src!A:C,3,FALSE),"")</f>
        <v/>
      </c>
      <c r="G217" s="305"/>
    </row>
    <row r="218" spans="1:7">
      <c r="A218" s="70" t="s">
        <v>110</v>
      </c>
      <c r="B218" s="232"/>
      <c r="C218" s="116"/>
      <c r="D218" s="73" t="str">
        <f>IF(E218="","",IF(SUM(COUNTIF(領域1!E:E,E:E),COUNTIF(領域2!E:E,E:E),COUNTIF(領域3!E:E,E:E),COUNTIF(領域4!E:E,E:E),COUNTIF(領域5!E:E,E:E),COUNTIF($E$1:E218,E:E))&gt;1,"再掲",""))</f>
        <v/>
      </c>
      <c r="E218" s="56"/>
      <c r="F218" s="254" t="str">
        <f>IFERROR(VLOOKUP(E218,FileList_Src!A:C,3,FALSE),"")</f>
        <v/>
      </c>
      <c r="G218" s="305"/>
    </row>
    <row r="219" spans="1:7">
      <c r="A219" s="307" t="s">
        <v>49</v>
      </c>
      <c r="B219" s="264"/>
      <c r="C219" s="264"/>
      <c r="D219" s="69" t="str">
        <f>IF(E219="","",IF(SUM(COUNTIF(領域1!E:E,E:E),COUNTIF(領域2!E:E,E:E),COUNTIF(領域3!E:E,E:E),COUNTIF(領域4!E:E,E:E),COUNTIF(領域5!E:E,E:E),COUNTIF($E$1:E219,E:E))&gt;1,"再掲",""))</f>
        <v/>
      </c>
      <c r="E219" s="79"/>
      <c r="F219" s="254" t="str">
        <f>IFERROR(VLOOKUP(E219,FileList_Src!A:C,3,FALSE),"")</f>
        <v/>
      </c>
      <c r="G219" s="305"/>
    </row>
    <row r="220" spans="1:7">
      <c r="A220" s="311"/>
      <c r="B220" s="266"/>
      <c r="C220" s="266"/>
      <c r="D220" s="74" t="str">
        <f>IF(E220="","",IF(SUM(COUNTIF(領域1!E:E,E:E),COUNTIF(領域2!E:E,E:E),COUNTIF(領域3!E:E,E:E),COUNTIF(領域4!E:E,E:E),COUNTIF(領域5!E:E,E:E),COUNTIF($E$1:E220,E:E))&gt;1,"再掲",""))</f>
        <v/>
      </c>
      <c r="E220" s="79"/>
      <c r="F220" s="254" t="str">
        <f>IFERROR(VLOOKUP(E220,FileList_Src!A:C,3,FALSE),"")</f>
        <v/>
      </c>
      <c r="G220" s="305"/>
    </row>
    <row r="221" spans="1:7">
      <c r="A221" s="313" t="s">
        <v>52</v>
      </c>
      <c r="B221" s="269"/>
      <c r="C221" s="269"/>
      <c r="D221" s="69" t="str">
        <f>IF(E221="","",IF(SUM(COUNTIF(領域1!E:E,E:E),COUNTIF(領域2!E:E,E:E),COUNTIF(領域3!E:E,E:E),COUNTIF(領域4!E:E,E:E),COUNTIF(領域5!E:E,E:E),COUNTIF($E$1:E221,E:E))&gt;1,"再掲",""))</f>
        <v/>
      </c>
      <c r="E221" s="79"/>
      <c r="F221" s="254" t="str">
        <f>IFERROR(VLOOKUP(E221,FileList_Src!A:C,3,FALSE),"")</f>
        <v/>
      </c>
      <c r="G221" s="305"/>
    </row>
    <row r="222" spans="1:7">
      <c r="A222" s="311"/>
      <c r="B222" s="266"/>
      <c r="C222" s="266"/>
      <c r="D222" s="74" t="str">
        <f>IF(E222="","",IF(SUM(COUNTIF(領域1!E:E,E:E),COUNTIF(領域2!E:E,E:E),COUNTIF(領域3!E:E,E:E),COUNTIF(領域4!E:E,E:E),COUNTIF(領域5!E:E,E:E),COUNTIF($E$1:E222,E:E))&gt;1,"再掲",""))</f>
        <v/>
      </c>
      <c r="E222" s="79"/>
      <c r="F222" s="254" t="str">
        <f>IFERROR(VLOOKUP(E222,FileList_Src!A:C,3,FALSE),"")</f>
        <v/>
      </c>
      <c r="G222" s="305"/>
    </row>
    <row r="223" spans="1:7">
      <c r="A223" s="310" t="s">
        <v>402</v>
      </c>
      <c r="B223" s="319"/>
      <c r="C223" s="314"/>
      <c r="D223" s="233" t="str">
        <f>IF(E223="","",IF(SUM(COUNTIF(領域1!E:E,E:E),COUNTIF(領域2!E:E,E:E),COUNTIF(領域3!E:E,E:E),COUNTIF(領域4!E:E,E:E),COUNTIF(領域5!E:E,E:E),COUNTIF($E$1:E223,E:E))&gt;1,"再掲",""))</f>
        <v/>
      </c>
      <c r="E223" s="79"/>
      <c r="F223" s="254" t="str">
        <f>IFERROR(VLOOKUP(E223,FileList_Src!A:C,3,FALSE),"")</f>
        <v/>
      </c>
      <c r="G223" s="305"/>
    </row>
    <row r="224" spans="1:7">
      <c r="A224" s="49" t="s">
        <v>194</v>
      </c>
      <c r="B224" s="175" t="s">
        <v>20</v>
      </c>
      <c r="C224" s="50" t="s">
        <v>21</v>
      </c>
      <c r="D224" s="51" t="s">
        <v>38</v>
      </c>
      <c r="E224" s="79"/>
      <c r="F224" s="254" t="str">
        <f>IFERROR(VLOOKUP(E224,FileList_Src!A:C,3,FALSE),"")</f>
        <v/>
      </c>
      <c r="G224" s="305"/>
    </row>
    <row r="225" spans="1:7">
      <c r="A225" s="302" t="s">
        <v>403</v>
      </c>
      <c r="B225" s="54" t="s">
        <v>404</v>
      </c>
      <c r="C225" s="253"/>
      <c r="D225" s="55" t="str">
        <f>IF(E225="","",IF(SUM(COUNTIF(領域1!E:E,E:E),COUNTIF(領域2!E:E,E:E),COUNTIF(領域3!E:E,E:E),COUNTIF(領域4!E:E,E:E),COUNTIF(領域5!E:E,E:E),COUNTIF($E$1:E225,E:E))&gt;1,"再掲",""))</f>
        <v/>
      </c>
      <c r="E225" s="79"/>
      <c r="F225" s="254" t="str">
        <f>IFERROR(VLOOKUP(E225,FileList_Src!A:C,3,FALSE),"")</f>
        <v/>
      </c>
      <c r="G225" s="305"/>
    </row>
    <row r="226" spans="1:7">
      <c r="A226" s="302"/>
      <c r="B226" s="54" t="str">
        <f>IF(E226="","",E226)</f>
        <v/>
      </c>
      <c r="C226" s="253"/>
      <c r="D226" s="55" t="str">
        <f>IF(E226="","",IF(SUM(COUNTIF(領域1!E:E,E:E),COUNTIF(領域2!E:E,E:E),COUNTIF(領域3!E:E,E:E),COUNTIF(領域4!E:E,E:E),COUNTIF(領域5!E:E,E:E),COUNTIF($E$1:E226,E:E))&gt;1,"再掲",""))</f>
        <v/>
      </c>
      <c r="E226" s="79"/>
      <c r="F226" s="254" t="str">
        <f>IFERROR(VLOOKUP(E226,FileList_Src!A:C,3,FALSE),"")</f>
        <v/>
      </c>
      <c r="G226" s="305"/>
    </row>
    <row r="227" spans="1:7" ht="24">
      <c r="A227" s="302"/>
      <c r="B227" s="54" t="s">
        <v>405</v>
      </c>
      <c r="C227" s="253"/>
      <c r="D227" s="55" t="str">
        <f>IF(E227="","",IF(SUM(COUNTIF(領域1!E:E,E:E),COUNTIF(領域2!E:E,E:E),COUNTIF(領域3!E:E,E:E),COUNTIF(領域4!E:E,E:E),COUNTIF(領域5!E:E,E:E),COUNTIF($E$1:E227,E:E))&gt;1,"再掲",""))</f>
        <v/>
      </c>
      <c r="E227" s="79"/>
      <c r="F227" s="254" t="str">
        <f>IFERROR(VLOOKUP(E227,FileList_Src!A:C,3,FALSE),"")</f>
        <v/>
      </c>
      <c r="G227" s="305"/>
    </row>
    <row r="228" spans="1:7">
      <c r="A228" s="302"/>
      <c r="B228" s="54" t="str">
        <f>IF(E228="","",E228)</f>
        <v/>
      </c>
      <c r="C228" s="253"/>
      <c r="D228" s="55" t="str">
        <f>IF(E228="","",IF(SUM(COUNTIF(領域1!E:E,E:E),COUNTIF(領域2!E:E,E:E),COUNTIF(領域3!E:E,E:E),COUNTIF(領域4!E:E,E:E),COUNTIF(領域5!E:E,E:E),COUNTIF($E$1:E228,E:E))&gt;1,"再掲",""))</f>
        <v/>
      </c>
      <c r="E228" s="79"/>
      <c r="F228" s="254" t="str">
        <f>IFERROR(VLOOKUP(E228,FileList_Src!A:C,3,FALSE),"")</f>
        <v/>
      </c>
      <c r="G228" s="305"/>
    </row>
    <row r="229" spans="1:7">
      <c r="A229" s="302" t="s">
        <v>406</v>
      </c>
      <c r="B229" s="54" t="s">
        <v>407</v>
      </c>
      <c r="C229" s="253"/>
      <c r="D229" s="55" t="str">
        <f>IF(E229="","",IF(SUM(COUNTIF(領域1!E:E,E:E),COUNTIF(領域2!E:E,E:E),COUNTIF(領域3!E:E,E:E),COUNTIF(領域4!E:E,E:E),COUNTIF(領域5!E:E,E:E),COUNTIF($E$1:E229,E:E))&gt;1,"再掲",""))</f>
        <v/>
      </c>
      <c r="E229" s="79"/>
      <c r="F229" s="254" t="str">
        <f>IFERROR(VLOOKUP(E229,FileList_Src!A:C,3,FALSE),"")</f>
        <v/>
      </c>
      <c r="G229" s="305"/>
    </row>
    <row r="230" spans="1:7">
      <c r="A230" s="302"/>
      <c r="B230" s="54" t="str">
        <f>IF(E230="","",E230)</f>
        <v/>
      </c>
      <c r="C230" s="253"/>
      <c r="D230" s="55" t="str">
        <f>IF(E230="","",IF(SUM(COUNTIF(領域1!E:E,E:E),COUNTIF(領域2!E:E,E:E),COUNTIF(領域3!E:E,E:E),COUNTIF(領域4!E:E,E:E),COUNTIF(領域5!E:E,E:E),COUNTIF($E$1:E230,E:E))&gt;1,"再掲",""))</f>
        <v/>
      </c>
      <c r="E230" s="79"/>
      <c r="F230" s="254" t="str">
        <f>IFERROR(VLOOKUP(E230,FileList_Src!A:C,3,FALSE),"")</f>
        <v/>
      </c>
      <c r="G230" s="305"/>
    </row>
    <row r="231" spans="1:7">
      <c r="A231" s="302"/>
      <c r="B231" s="54" t="s">
        <v>408</v>
      </c>
      <c r="C231" s="253"/>
      <c r="D231" s="55" t="str">
        <f>IF(E231="","",IF(SUM(COUNTIF(領域1!E:E,E:E),COUNTIF(領域2!E:E,E:E),COUNTIF(領域3!E:E,E:E),COUNTIF(領域4!E:E,E:E),COUNTIF(領域5!E:E,E:E),COUNTIF($E$1:E231,E:E))&gt;1,"再掲",""))</f>
        <v/>
      </c>
      <c r="E231" s="79"/>
      <c r="F231" s="254" t="str">
        <f>IFERROR(VLOOKUP(E231,FileList_Src!A:C,3,FALSE),"")</f>
        <v/>
      </c>
      <c r="G231" s="305"/>
    </row>
    <row r="232" spans="1:7">
      <c r="A232" s="302"/>
      <c r="B232" s="54" t="str">
        <f>IF(E232="","",E232)</f>
        <v/>
      </c>
      <c r="C232" s="253"/>
      <c r="D232" s="55" t="str">
        <f>IF(E232="","",IF(SUM(COUNTIF(領域1!E:E,E:E),COUNTIF(領域2!E:E,E:E),COUNTIF(領域3!E:E,E:E),COUNTIF(領域4!E:E,E:E),COUNTIF(領域5!E:E,E:E),COUNTIF($E$1:E232,E:E))&gt;1,"再掲",""))</f>
        <v/>
      </c>
      <c r="E232" s="79"/>
      <c r="F232" s="254" t="str">
        <f>IFERROR(VLOOKUP(E232,FileList_Src!A:C,3,FALSE),"")</f>
        <v/>
      </c>
      <c r="G232" s="305"/>
    </row>
    <row r="233" spans="1:7" ht="24">
      <c r="A233" s="302" t="s">
        <v>409</v>
      </c>
      <c r="B233" s="54" t="s">
        <v>410</v>
      </c>
      <c r="C233" s="253"/>
      <c r="D233" s="55" t="str">
        <f>IF(E233="","",IF(SUM(COUNTIF(領域1!E:E,E:E),COUNTIF(領域2!E:E,E:E),COUNTIF(領域3!E:E,E:E),COUNTIF(領域4!E:E,E:E),COUNTIF(領域5!E:E,E:E),COUNTIF($E$1:E233,E:E))&gt;1,"再掲",""))</f>
        <v/>
      </c>
      <c r="E233" s="79"/>
      <c r="F233" s="254" t="str">
        <f>IFERROR(VLOOKUP(E233,FileList_Src!A:C,3,FALSE),"")</f>
        <v/>
      </c>
      <c r="G233" s="305"/>
    </row>
    <row r="234" spans="1:7">
      <c r="A234" s="302"/>
      <c r="B234" s="54" t="str">
        <f>IF(E234="","",E234)</f>
        <v/>
      </c>
      <c r="C234" s="253"/>
      <c r="D234" s="55" t="str">
        <f>IF(E234="","",IF(SUM(COUNTIF(領域1!E:E,E:E),COUNTIF(領域2!E:E,E:E),COUNTIF(領域3!E:E,E:E),COUNTIF(領域4!E:E,E:E),COUNTIF(領域5!E:E,E:E),COUNTIF($E$1:E234,E:E))&gt;1,"再掲",""))</f>
        <v/>
      </c>
      <c r="E234" s="79"/>
      <c r="F234" s="254" t="str">
        <f>IFERROR(VLOOKUP(E234,FileList_Src!A:C,3,FALSE),"")</f>
        <v/>
      </c>
      <c r="G234" s="305"/>
    </row>
    <row r="235" spans="1:7">
      <c r="A235" s="302" t="s">
        <v>411</v>
      </c>
      <c r="B235" s="54" t="s">
        <v>412</v>
      </c>
      <c r="C235" s="253"/>
      <c r="D235" s="55" t="str">
        <f>IF(E235="","",IF(SUM(COUNTIF(領域1!E:E,E:E),COUNTIF(領域2!E:E,E:E),COUNTIF(領域3!E:E,E:E),COUNTIF(領域4!E:E,E:E),COUNTIF(領域5!E:E,E:E),COUNTIF($E$1:E235,E:E))&gt;1,"再掲",""))</f>
        <v/>
      </c>
      <c r="E235" s="79"/>
      <c r="F235" s="254" t="str">
        <f>IFERROR(VLOOKUP(E235,FileList_Src!A:C,3,FALSE),"")</f>
        <v/>
      </c>
      <c r="G235" s="305"/>
    </row>
    <row r="236" spans="1:7">
      <c r="A236" s="302"/>
      <c r="B236" s="54" t="str">
        <f>IF(E236="","",E236)</f>
        <v/>
      </c>
      <c r="C236" s="253"/>
      <c r="D236" s="55" t="str">
        <f>IF(E236="","",IF(SUM(COUNTIF(領域1!E:E,E:E),COUNTIF(領域2!E:E,E:E),COUNTIF(領域3!E:E,E:E),COUNTIF(領域4!E:E,E:E),COUNTIF(領域5!E:E,E:E),COUNTIF($E$1:E236,E:E))&gt;1,"再掲",""))</f>
        <v/>
      </c>
      <c r="E236" s="79"/>
      <c r="F236" s="254" t="str">
        <f>IFERROR(VLOOKUP(E236,FileList_Src!A:C,3,FALSE),"")</f>
        <v/>
      </c>
      <c r="G236" s="305"/>
    </row>
    <row r="237" spans="1:7" ht="24">
      <c r="A237" s="302"/>
      <c r="B237" s="54" t="s">
        <v>413</v>
      </c>
      <c r="C237" s="253"/>
      <c r="D237" s="55" t="str">
        <f>IF(E237="","",IF(SUM(COUNTIF(領域1!E:E,E:E),COUNTIF(領域2!E:E,E:E),COUNTIF(領域3!E:E,E:E),COUNTIF(領域4!E:E,E:E),COUNTIF(領域5!E:E,E:E),COUNTIF($E$1:E237,E:E))&gt;1,"再掲",""))</f>
        <v/>
      </c>
      <c r="E237" s="79"/>
      <c r="F237" s="254" t="str">
        <f>IFERROR(VLOOKUP(E237,FileList_Src!A:C,3,FALSE),"")</f>
        <v/>
      </c>
      <c r="G237" s="305"/>
    </row>
    <row r="238" spans="1:7">
      <c r="A238" s="302"/>
      <c r="B238" s="54" t="str">
        <f>IF(E238="","",E238)</f>
        <v/>
      </c>
      <c r="C238" s="253"/>
      <c r="D238" s="55" t="str">
        <f>IF(E238="","",IF(SUM(COUNTIF(領域1!E:E,E:E),COUNTIF(領域2!E:E,E:E),COUNTIF(領域3!E:E,E:E),COUNTIF(領域4!E:E,E:E),COUNTIF(領域5!E:E,E:E),COUNTIF($E$1:E238,E:E))&gt;1,"再掲",""))</f>
        <v/>
      </c>
      <c r="E238" s="79"/>
      <c r="F238" s="254" t="str">
        <f>IFERROR(VLOOKUP(E238,FileList_Src!A:C,3,FALSE),"")</f>
        <v/>
      </c>
      <c r="G238" s="305"/>
    </row>
    <row r="239" spans="1:7" ht="24">
      <c r="A239" s="302"/>
      <c r="B239" s="54" t="s">
        <v>414</v>
      </c>
      <c r="C239" s="253"/>
      <c r="D239" s="55" t="str">
        <f>IF(E239="","",IF(SUM(COUNTIF(領域1!E:E,E:E),COUNTIF(領域2!E:E,E:E),COUNTIF(領域3!E:E,E:E),COUNTIF(領域4!E:E,E:E),COUNTIF(領域5!E:E,E:E),COUNTIF($E$1:E239,E:E))&gt;1,"再掲",""))</f>
        <v/>
      </c>
      <c r="E239" s="79"/>
      <c r="F239" s="254" t="str">
        <f>IFERROR(VLOOKUP(E239,FileList_Src!A:C,3,FALSE),"")</f>
        <v/>
      </c>
      <c r="G239" s="305"/>
    </row>
    <row r="240" spans="1:7">
      <c r="A240" s="302"/>
      <c r="B240" s="54" t="str">
        <f>IF(E240="","",E240)</f>
        <v/>
      </c>
      <c r="C240" s="253"/>
      <c r="D240" s="55" t="str">
        <f>IF(E240="","",IF(SUM(COUNTIF(領域1!E:E,E:E),COUNTIF(領域2!E:E,E:E),COUNTIF(領域3!E:E,E:E),COUNTIF(領域4!E:E,E:E),COUNTIF(領域5!E:E,E:E),COUNTIF($E$1:E240,E:E))&gt;1,"再掲",""))</f>
        <v/>
      </c>
      <c r="E240" s="79"/>
      <c r="F240" s="254" t="str">
        <f>IFERROR(VLOOKUP(E240,FileList_Src!A:C,3,FALSE),"")</f>
        <v/>
      </c>
      <c r="G240" s="305"/>
    </row>
    <row r="241" spans="1:7">
      <c r="A241" s="302" t="s">
        <v>415</v>
      </c>
      <c r="B241" s="54" t="s">
        <v>416</v>
      </c>
      <c r="C241" s="253"/>
      <c r="D241" s="55" t="str">
        <f>IF(E241="","",IF(SUM(COUNTIF(領域1!E:E,E:E),COUNTIF(領域2!E:E,E:E),COUNTIF(領域3!E:E,E:E),COUNTIF(領域4!E:E,E:E),COUNTIF(領域5!E:E,E:E),COUNTIF($E$1:E241,E:E))&gt;1,"再掲",""))</f>
        <v/>
      </c>
      <c r="E241" s="79"/>
      <c r="F241" s="254" t="str">
        <f>IFERROR(VLOOKUP(E241,FileList_Src!A:C,3,FALSE),"")</f>
        <v/>
      </c>
      <c r="G241" s="305"/>
    </row>
    <row r="242" spans="1:7">
      <c r="A242" s="303"/>
      <c r="B242" s="54" t="str">
        <f>IF(E242="","",E242)</f>
        <v/>
      </c>
      <c r="C242" s="255"/>
      <c r="D242" s="68" t="str">
        <f>IF(E242="","",IF(SUM(COUNTIF(領域1!E:E,E:E),COUNTIF(領域2!E:E,E:E),COUNTIF(領域3!E:E,E:E),COUNTIF(領域4!E:E,E:E),COUNTIF(領域5!E:E,E:E),COUNTIF($E$1:E242,E:E))&gt;1,"再掲",""))</f>
        <v/>
      </c>
      <c r="E242" s="79"/>
      <c r="F242" s="254" t="str">
        <f>IFERROR(VLOOKUP(E242,FileList_Src!A:C,3,FALSE),"")</f>
        <v/>
      </c>
      <c r="G242" s="305"/>
    </row>
    <row r="243" spans="1:7">
      <c r="A243" s="306" t="s">
        <v>40</v>
      </c>
      <c r="B243" s="285"/>
      <c r="C243" s="285"/>
      <c r="D243" s="63" t="str">
        <f>IF(E243="","",IF(SUM(COUNTIF(領域1!E:E,E:E),COUNTIF(領域2!E:E,E:E),COUNTIF(領域3!E:E,E:E),COUNTIF(領域4!E:E,E:E),COUNTIF(領域5!E:E,E:E),COUNTIF($E$1:E243,E:E))&gt;1,"再掲",""))</f>
        <v/>
      </c>
      <c r="E243" s="79"/>
      <c r="F243" s="254" t="str">
        <f>IFERROR(VLOOKUP(E243,FileList_Src!A:C,3,FALSE),"")</f>
        <v/>
      </c>
      <c r="G243" s="305"/>
    </row>
    <row r="244" spans="1:7">
      <c r="A244" s="315" t="s">
        <v>41</v>
      </c>
      <c r="B244" s="262"/>
      <c r="C244" s="262"/>
      <c r="D244" s="64" t="str">
        <f>IF(E244="","",IF(SUM(COUNTIF(領域1!E:E,E:E),COUNTIF(領域2!E:E,E:E),COUNTIF(領域3!E:E,E:E),COUNTIF(領域4!E:E,E:E),COUNTIF(領域5!E:E,E:E),COUNTIF($E$1:E244,E:E))&gt;1,"再掲",""))</f>
        <v/>
      </c>
      <c r="E244" s="79"/>
      <c r="F244" s="254" t="str">
        <f>IFERROR(VLOOKUP(E244,FileList_Src!A:C,3,FALSE),"")</f>
        <v/>
      </c>
      <c r="G244" s="305"/>
    </row>
    <row r="245" spans="1:7">
      <c r="A245" s="316"/>
      <c r="B245" s="277"/>
      <c r="C245" s="277"/>
      <c r="D245" s="64" t="str">
        <f>IF(E245="","",IF(SUM(COUNTIF(領域1!E:E,E:E),COUNTIF(領域2!E:E,E:E),COUNTIF(領域3!E:E,E:E),COUNTIF(領域4!E:E,E:E),COUNTIF(領域5!E:E,E:E),COUNTIF($E$1:E245,E:E))&gt;1,"再掲",""))</f>
        <v/>
      </c>
      <c r="E245" s="79"/>
      <c r="F245" s="254" t="str">
        <f>IFERROR(VLOOKUP(E245,FileList_Src!A:C,3,FALSE),"")</f>
        <v/>
      </c>
      <c r="G245" s="305"/>
    </row>
    <row r="246" spans="1:7">
      <c r="A246" s="316"/>
      <c r="B246" s="277"/>
      <c r="C246" s="277"/>
      <c r="D246" s="65" t="str">
        <f>IF(E246="","",IF(SUM(COUNTIF(領域1!E:E,E:E),COUNTIF(領域2!E:E,E:E),COUNTIF(領域3!E:E,E:E),COUNTIF(領域4!E:E,E:E),COUNTIF(領域5!E:E,E:E),COUNTIF($E$1:E246,E:E))&gt;1,"再掲",""))</f>
        <v/>
      </c>
      <c r="E246" s="79"/>
      <c r="F246" s="254" t="str">
        <f>IFERROR(VLOOKUP(E246,FileList_Src!A:C,3,FALSE),"")</f>
        <v/>
      </c>
      <c r="G246" s="305"/>
    </row>
    <row r="247" spans="1:7">
      <c r="A247" s="315" t="s">
        <v>44</v>
      </c>
      <c r="B247" s="262"/>
      <c r="C247" s="262"/>
      <c r="D247" s="64" t="str">
        <f>IF(E247="","",IF(SUM(COUNTIF(領域1!E:E,E:E),COUNTIF(領域2!E:E,E:E),COUNTIF(領域3!E:E,E:E),COUNTIF(領域4!E:E,E:E),COUNTIF(領域5!E:E,E:E),COUNTIF($E$1:E247,E:E))&gt;1,"再掲",""))</f>
        <v/>
      </c>
      <c r="E247" s="79"/>
      <c r="F247" s="254" t="str">
        <f>IFERROR(VLOOKUP(E247,FileList_Src!A:C,3,FALSE),"")</f>
        <v/>
      </c>
      <c r="G247" s="305"/>
    </row>
    <row r="248" spans="1:7">
      <c r="A248" s="66"/>
      <c r="B248" s="54" t="str">
        <f>IF(E248="","",E248)</f>
        <v/>
      </c>
      <c r="C248" s="253"/>
      <c r="D248" s="55" t="str">
        <f>IF(E248="","",IF(SUM(COUNTIF(領域1!E:E,E:E),COUNTIF(領域2!E:E,E:E),COUNTIF(領域3!E:E,E:E),COUNTIF(領域4!E:E,E:E),COUNTIF(領域5!E:E,E:E),COUNTIF($E$1:E248,E:E))&gt;1,"再掲",""))</f>
        <v/>
      </c>
      <c r="E248" s="79"/>
      <c r="F248" s="254" t="str">
        <f>IFERROR(VLOOKUP(E248,FileList_Src!A:C,3,FALSE),"")</f>
        <v/>
      </c>
      <c r="G248" s="305"/>
    </row>
    <row r="249" spans="1:7">
      <c r="A249" s="67"/>
      <c r="B249" s="62" t="str">
        <f>IF(E249="","",E249)</f>
        <v/>
      </c>
      <c r="C249" s="255"/>
      <c r="D249" s="68" t="str">
        <f>IF(E249="","",IF(SUM(COUNTIF(領域1!E:E,E:E),COUNTIF(領域2!E:E,E:E),COUNTIF(領域3!E:E,E:E),COUNTIF(領域4!E:E,E:E),COUNTIF(領域5!E:E,E:E),COUNTIF($E$1:E249,E:E))&gt;1,"再掲",""))</f>
        <v/>
      </c>
      <c r="E249" s="79"/>
      <c r="F249" s="254" t="str">
        <f>IFERROR(VLOOKUP(E249,FileList_Src!A:C,3,FALSE),"")</f>
        <v/>
      </c>
      <c r="G249" s="305"/>
    </row>
    <row r="250" spans="1:7">
      <c r="A250" s="307" t="s">
        <v>47</v>
      </c>
      <c r="B250" s="264"/>
      <c r="C250" s="264"/>
      <c r="D250" s="69" t="str">
        <f>IF(E250="","",IF(SUM(COUNTIF(領域1!E:E,E:E),COUNTIF(領域2!E:E,E:E),COUNTIF(領域3!E:E,E:E),COUNTIF(領域4!E:E,E:E),COUNTIF(領域5!E:E,E:E),COUNTIF($E$1:E250,E:E))&gt;1,"再掲",""))</f>
        <v/>
      </c>
      <c r="E250" s="79"/>
      <c r="F250" s="254" t="str">
        <f>IFERROR(VLOOKUP(E250,FileList_Src!A:C,3,FALSE),"")</f>
        <v/>
      </c>
      <c r="G250" s="305"/>
    </row>
    <row r="251" spans="1:7">
      <c r="A251" s="70" t="s">
        <v>110</v>
      </c>
      <c r="B251" s="232"/>
      <c r="C251" s="116"/>
      <c r="D251" s="73" t="str">
        <f>IF(E251="","",IF(SUM(COUNTIF(領域1!E:E,E:E),COUNTIF(領域2!E:E,E:E),COUNTIF(領域3!E:E,E:E),COUNTIF(領域4!E:E,E:E),COUNTIF(領域5!E:E,E:E),COUNTIF($E$1:E251,E:E))&gt;1,"再掲",""))</f>
        <v/>
      </c>
      <c r="E251" s="79"/>
      <c r="F251" s="254" t="str">
        <f>IFERROR(VLOOKUP(E251,FileList_Src!A:C,3,FALSE),"")</f>
        <v/>
      </c>
      <c r="G251" s="305"/>
    </row>
    <row r="252" spans="1:7">
      <c r="A252" s="307" t="s">
        <v>49</v>
      </c>
      <c r="B252" s="264"/>
      <c r="C252" s="264"/>
      <c r="D252" s="69" t="str">
        <f>IF(E252="","",IF(SUM(COUNTIF(領域1!E:E,E:E),COUNTIF(領域2!E:E,E:E),COUNTIF(領域3!E:E,E:E),COUNTIF(領域4!E:E,E:E),COUNTIF(領域5!E:E,E:E),COUNTIF($E$1:E252,E:E))&gt;1,"再掲",""))</f>
        <v/>
      </c>
      <c r="E252" s="79"/>
      <c r="F252" s="254" t="str">
        <f>IFERROR(VLOOKUP(E252,FileList_Src!A:C,3,FALSE),"")</f>
        <v/>
      </c>
      <c r="G252" s="305"/>
    </row>
    <row r="253" spans="1:7">
      <c r="A253" s="311"/>
      <c r="B253" s="266"/>
      <c r="C253" s="266"/>
      <c r="D253" s="74" t="str">
        <f>IF(E253="","",IF(SUM(COUNTIF(領域1!E:E,E:E),COUNTIF(領域2!E:E,E:E),COUNTIF(領域3!E:E,E:E),COUNTIF(領域4!E:E,E:E),COUNTIF(領域5!E:E,E:E),COUNTIF($E$1:E253,E:E))&gt;1,"再掲",""))</f>
        <v/>
      </c>
      <c r="E253" s="79"/>
      <c r="F253" s="254" t="str">
        <f>IFERROR(VLOOKUP(E253,FileList_Src!A:C,3,FALSE),"")</f>
        <v/>
      </c>
      <c r="G253" s="305"/>
    </row>
    <row r="254" spans="1:7">
      <c r="A254" s="313" t="s">
        <v>52</v>
      </c>
      <c r="B254" s="269"/>
      <c r="C254" s="269"/>
      <c r="D254" s="69" t="str">
        <f>IF(E254="","",IF(SUM(COUNTIF(領域1!E:E,E:E),COUNTIF(領域2!E:E,E:E),COUNTIF(領域3!E:E,E:E),COUNTIF(領域4!E:E,E:E),COUNTIF(領域5!E:E,E:E),COUNTIF($E$1:E254,E:E))&gt;1,"再掲",""))</f>
        <v/>
      </c>
      <c r="E254" s="79"/>
      <c r="F254" s="254" t="str">
        <f>IFERROR(VLOOKUP(E254,FileList_Src!A:C,3,FALSE),"")</f>
        <v/>
      </c>
      <c r="G254" s="305"/>
    </row>
    <row r="255" spans="1:7">
      <c r="A255" s="311"/>
      <c r="B255" s="266"/>
      <c r="C255" s="266"/>
      <c r="D255" s="74" t="str">
        <f>IF(E255="","",IF(SUM(COUNTIF(領域1!E:E,E:E),COUNTIF(領域2!E:E,E:E),COUNTIF(領域3!E:E,E:E),COUNTIF(領域4!E:E,E:E),COUNTIF(領域5!E:E,E:E),COUNTIF($E$1:E255,E:E))&gt;1,"再掲",""))</f>
        <v/>
      </c>
      <c r="E255" s="79"/>
      <c r="F255" s="254" t="str">
        <f>IFERROR(VLOOKUP(E255,FileList_Src!A:C,3,FALSE),"")</f>
        <v/>
      </c>
      <c r="G255" s="305"/>
    </row>
    <row r="256" spans="1:7">
      <c r="A256" s="310" t="s">
        <v>417</v>
      </c>
      <c r="B256" s="319"/>
      <c r="C256" s="314"/>
      <c r="D256" s="233" t="str">
        <f>IF(E256="","",IF(SUM(COUNTIF(領域1!E:E,E:E),COUNTIF(領域2!E:E,E:E),COUNTIF(領域3!E:E,E:E),COUNTIF(領域4!E:E,E:E),COUNTIF(領域5!E:E,E:E),COUNTIF($E$1:E256,E:E))&gt;1,"再掲",""))</f>
        <v/>
      </c>
      <c r="E256" s="79"/>
      <c r="F256" s="254" t="str">
        <f>IFERROR(VLOOKUP(E256,FileList_Src!A:C,3,FALSE),"")</f>
        <v/>
      </c>
      <c r="G256" s="305"/>
    </row>
    <row r="257" spans="1:7">
      <c r="A257" s="49" t="s">
        <v>194</v>
      </c>
      <c r="B257" s="175" t="s">
        <v>20</v>
      </c>
      <c r="C257" s="50" t="s">
        <v>21</v>
      </c>
      <c r="D257" s="51" t="s">
        <v>38</v>
      </c>
      <c r="E257" s="79"/>
      <c r="F257" s="254" t="str">
        <f>IFERROR(VLOOKUP(E257,FileList_Src!A:C,3,FALSE),"")</f>
        <v/>
      </c>
      <c r="G257" s="305"/>
    </row>
    <row r="258" spans="1:7" ht="24">
      <c r="A258" s="302" t="s">
        <v>418</v>
      </c>
      <c r="B258" s="54" t="s">
        <v>419</v>
      </c>
      <c r="C258" s="253"/>
      <c r="D258" s="55" t="str">
        <f>IF(E258="","",IF(SUM(COUNTIF(領域1!E:E,E:E),COUNTIF(領域2!E:E,E:E),COUNTIF(領域3!E:E,E:E),COUNTIF(領域4!E:E,E:E),COUNTIF(領域5!E:E,E:E),COUNTIF($E$1:E258,E:E))&gt;1,"再掲",""))</f>
        <v/>
      </c>
      <c r="E258" s="79"/>
      <c r="F258" s="254" t="str">
        <f>IFERROR(VLOOKUP(E258,FileList_Src!A:C,3,FALSE),"")</f>
        <v/>
      </c>
      <c r="G258" s="305"/>
    </row>
    <row r="259" spans="1:7">
      <c r="A259" s="302"/>
      <c r="B259" s="54" t="str">
        <f>IF(E259="","",E259)</f>
        <v/>
      </c>
      <c r="C259" s="253"/>
      <c r="D259" s="55" t="str">
        <f>IF(E259="","",IF(SUM(COUNTIF(領域1!E:E,E:E),COUNTIF(領域2!E:E,E:E),COUNTIF(領域3!E:E,E:E),COUNTIF(領域4!E:E,E:E),COUNTIF(領域5!E:E,E:E),COUNTIF($E$1:E259,E:E))&gt;1,"再掲",""))</f>
        <v/>
      </c>
      <c r="E259" s="79"/>
      <c r="F259" s="254" t="str">
        <f>IFERROR(VLOOKUP(E259,FileList_Src!A:C,3,FALSE),"")</f>
        <v/>
      </c>
      <c r="G259" s="305"/>
    </row>
    <row r="260" spans="1:7">
      <c r="A260" s="302"/>
      <c r="B260" s="54" t="s">
        <v>420</v>
      </c>
      <c r="C260" s="253"/>
      <c r="D260" s="55" t="str">
        <f>IF(E260="","",IF(SUM(COUNTIF(領域1!E:E,E:E),COUNTIF(領域2!E:E,E:E),COUNTIF(領域3!E:E,E:E),COUNTIF(領域4!E:E,E:E),COUNTIF(領域5!E:E,E:E),COUNTIF($E$1:E260,E:E))&gt;1,"再掲",""))</f>
        <v/>
      </c>
      <c r="E260" s="79"/>
      <c r="F260" s="254" t="str">
        <f>IFERROR(VLOOKUP(E260,FileList_Src!A:C,3,FALSE),"")</f>
        <v/>
      </c>
      <c r="G260" s="305"/>
    </row>
    <row r="261" spans="1:7">
      <c r="A261" s="302"/>
      <c r="B261" s="54" t="str">
        <f>IF(E261="","",E261)</f>
        <v/>
      </c>
      <c r="C261" s="253"/>
      <c r="D261" s="55" t="str">
        <f>IF(E261="","",IF(SUM(COUNTIF(領域1!E:E,E:E),COUNTIF(領域2!E:E,E:E),COUNTIF(領域3!E:E,E:E),COUNTIF(領域4!E:E,E:E),COUNTIF(領域5!E:E,E:E),COUNTIF($E$1:E261,E:E))&gt;1,"再掲",""))</f>
        <v/>
      </c>
      <c r="E261" s="79"/>
      <c r="F261" s="254" t="str">
        <f>IFERROR(VLOOKUP(E261,FileList_Src!A:C,3,FALSE),"")</f>
        <v/>
      </c>
      <c r="G261" s="305"/>
    </row>
    <row r="262" spans="1:7">
      <c r="A262" s="302"/>
      <c r="B262" s="54" t="s">
        <v>421</v>
      </c>
      <c r="C262" s="253"/>
      <c r="D262" s="55" t="str">
        <f>IF(E262="","",IF(SUM(COUNTIF(領域1!E:E,E:E),COUNTIF(領域2!E:E,E:E),COUNTIF(領域3!E:E,E:E),COUNTIF(領域4!E:E,E:E),COUNTIF(領域5!E:E,E:E),COUNTIF($E$1:E262,E:E))&gt;1,"再掲",""))</f>
        <v/>
      </c>
      <c r="E262" s="79"/>
      <c r="F262" s="254" t="str">
        <f>IFERROR(VLOOKUP(E262,FileList_Src!A:C,3,FALSE),"")</f>
        <v/>
      </c>
      <c r="G262" s="305"/>
    </row>
    <row r="263" spans="1:7">
      <c r="A263" s="302"/>
      <c r="B263" s="54" t="str">
        <f>IF(E263="","",E263)</f>
        <v/>
      </c>
      <c r="C263" s="253"/>
      <c r="D263" s="55" t="str">
        <f>IF(E263="","",IF(SUM(COUNTIF(領域1!E:E,E:E),COUNTIF(領域2!E:E,E:E),COUNTIF(領域3!E:E,E:E),COUNTIF(領域4!E:E,E:E),COUNTIF(領域5!E:E,E:E),COUNTIF($E$1:E263,E:E))&gt;1,"再掲",""))</f>
        <v/>
      </c>
      <c r="E263" s="79"/>
      <c r="F263" s="254" t="str">
        <f>IFERROR(VLOOKUP(E263,FileList_Src!A:C,3,FALSE),"")</f>
        <v/>
      </c>
      <c r="G263" s="305"/>
    </row>
    <row r="264" spans="1:7" ht="24">
      <c r="A264" s="302" t="s">
        <v>422</v>
      </c>
      <c r="B264" s="54" t="s">
        <v>423</v>
      </c>
      <c r="C264" s="253"/>
      <c r="D264" s="55" t="str">
        <f>IF(E264="","",IF(SUM(COUNTIF(領域1!E:E,E:E),COUNTIF(領域2!E:E,E:E),COUNTIF(領域3!E:E,E:E),COUNTIF(領域4!E:E,E:E),COUNTIF(領域5!E:E,E:E),COUNTIF($E$1:E264,E:E))&gt;1,"再掲",""))</f>
        <v/>
      </c>
      <c r="E264" s="79"/>
      <c r="F264" s="254" t="str">
        <f>IFERROR(VLOOKUP(E264,FileList_Src!A:C,3,FALSE),"")</f>
        <v/>
      </c>
      <c r="G264" s="305"/>
    </row>
    <row r="265" spans="1:7">
      <c r="A265" s="302"/>
      <c r="B265" s="54" t="str">
        <f>IF(E265="","",E265)</f>
        <v/>
      </c>
      <c r="C265" s="253"/>
      <c r="D265" s="55" t="str">
        <f>IF(E265="","",IF(SUM(COUNTIF(領域1!E:E,E:E),COUNTIF(領域2!E:E,E:E),COUNTIF(領域3!E:E,E:E),COUNTIF(領域4!E:E,E:E),COUNTIF(領域5!E:E,E:E),COUNTIF($E$1:E265,E:E))&gt;1,"再掲",""))</f>
        <v/>
      </c>
      <c r="E265" s="79"/>
      <c r="F265" s="254" t="str">
        <f>IFERROR(VLOOKUP(E265,FileList_Src!A:C,3,FALSE),"")</f>
        <v/>
      </c>
      <c r="G265" s="305"/>
    </row>
    <row r="266" spans="1:7">
      <c r="A266" s="302"/>
      <c r="B266" s="54" t="s">
        <v>424</v>
      </c>
      <c r="C266" s="253"/>
      <c r="D266" s="55" t="str">
        <f>IF(E266="","",IF(SUM(COUNTIF(領域1!E:E,E:E),COUNTIF(領域2!E:E,E:E),COUNTIF(領域3!E:E,E:E),COUNTIF(領域4!E:E,E:E),COUNTIF(領域5!E:E,E:E),COUNTIF($E$1:E266,E:E))&gt;1,"再掲",""))</f>
        <v/>
      </c>
      <c r="E266" s="79"/>
      <c r="F266" s="254" t="str">
        <f>IFERROR(VLOOKUP(E266,FileList_Src!A:C,3,FALSE),"")</f>
        <v/>
      </c>
      <c r="G266" s="305"/>
    </row>
    <row r="267" spans="1:7">
      <c r="A267" s="302"/>
      <c r="B267" s="54" t="str">
        <f>IF(E267="","",E267)</f>
        <v/>
      </c>
      <c r="C267" s="253"/>
      <c r="D267" s="55" t="str">
        <f>IF(E267="","",IF(SUM(COUNTIF(領域1!E:E,E:E),COUNTIF(領域2!E:E,E:E),COUNTIF(領域3!E:E,E:E),COUNTIF(領域4!E:E,E:E),COUNTIF(領域5!E:E,E:E),COUNTIF($E$1:E267,E:E))&gt;1,"再掲",""))</f>
        <v/>
      </c>
      <c r="E267" s="79"/>
      <c r="F267" s="254" t="str">
        <f>IFERROR(VLOOKUP(E267,FileList_Src!A:C,3,FALSE),"")</f>
        <v/>
      </c>
      <c r="G267" s="305"/>
    </row>
    <row r="268" spans="1:7">
      <c r="A268" s="302"/>
      <c r="B268" s="54" t="s">
        <v>425</v>
      </c>
      <c r="C268" s="253"/>
      <c r="D268" s="55" t="str">
        <f>IF(E268="","",IF(SUM(COUNTIF(領域1!E:E,E:E),COUNTIF(領域2!E:E,E:E),COUNTIF(領域3!E:E,E:E),COUNTIF(領域4!E:E,E:E),COUNTIF(領域5!E:E,E:E),COUNTIF($E$1:E268,E:E))&gt;1,"再掲",""))</f>
        <v/>
      </c>
      <c r="E268" s="79"/>
      <c r="F268" s="254" t="str">
        <f>IFERROR(VLOOKUP(E268,FileList_Src!A:C,3,FALSE),"")</f>
        <v/>
      </c>
      <c r="G268" s="305"/>
    </row>
    <row r="269" spans="1:7">
      <c r="A269" s="302"/>
      <c r="B269" s="54" t="str">
        <f>IF(E269="","",E269)</f>
        <v/>
      </c>
      <c r="C269" s="253"/>
      <c r="D269" s="55" t="str">
        <f>IF(E269="","",IF(SUM(COUNTIF(領域1!E:E,E:E),COUNTIF(領域2!E:E,E:E),COUNTIF(領域3!E:E,E:E),COUNTIF(領域4!E:E,E:E),COUNTIF(領域5!E:E,E:E),COUNTIF($E$1:E269,E:E))&gt;1,"再掲",""))</f>
        <v/>
      </c>
      <c r="E269" s="79"/>
      <c r="F269" s="254" t="str">
        <f>IFERROR(VLOOKUP(E269,FileList_Src!A:C,3,FALSE),"")</f>
        <v/>
      </c>
      <c r="G269" s="305"/>
    </row>
    <row r="270" spans="1:7" ht="24">
      <c r="A270" s="302" t="s">
        <v>426</v>
      </c>
      <c r="B270" s="54" t="s">
        <v>427</v>
      </c>
      <c r="C270" s="253"/>
      <c r="D270" s="55" t="str">
        <f>IF(E270="","",IF(SUM(COUNTIF(領域1!E:E,E:E),COUNTIF(領域2!E:E,E:E),COUNTIF(領域3!E:E,E:E),COUNTIF(領域4!E:E,E:E),COUNTIF(領域5!E:E,E:E),COUNTIF($E$1:E270,E:E))&gt;1,"再掲",""))</f>
        <v/>
      </c>
      <c r="E270" s="79"/>
      <c r="F270" s="254" t="str">
        <f>IFERROR(VLOOKUP(E270,FileList_Src!A:C,3,FALSE),"")</f>
        <v/>
      </c>
      <c r="G270" s="305"/>
    </row>
    <row r="271" spans="1:7">
      <c r="A271" s="302"/>
      <c r="B271" s="54" t="str">
        <f>IF(E271="","",E271)</f>
        <v/>
      </c>
      <c r="C271" s="253"/>
      <c r="D271" s="55" t="str">
        <f>IF(E271="","",IF(SUM(COUNTIF(領域1!E:E,E:E),COUNTIF(領域2!E:E,E:E),COUNTIF(領域3!E:E,E:E),COUNTIF(領域4!E:E,E:E),COUNTIF(領域5!E:E,E:E),COUNTIF($E$1:E271,E:E))&gt;1,"再掲",""))</f>
        <v/>
      </c>
      <c r="E271" s="79"/>
      <c r="F271" s="254" t="str">
        <f>IFERROR(VLOOKUP(E271,FileList_Src!A:C,3,FALSE),"")</f>
        <v/>
      </c>
      <c r="G271" s="305"/>
    </row>
    <row r="272" spans="1:7" ht="24">
      <c r="A272" s="302" t="s">
        <v>428</v>
      </c>
      <c r="B272" s="54" t="s">
        <v>429</v>
      </c>
      <c r="C272" s="253"/>
      <c r="D272" s="55" t="str">
        <f>IF(E272="","",IF(SUM(COUNTIF(領域1!E:E,E:E),COUNTIF(領域2!E:E,E:E),COUNTIF(領域3!E:E,E:E),COUNTIF(領域4!E:E,E:E),COUNTIF(領域5!E:E,E:E),COUNTIF($E$1:E272,E:E))&gt;1,"再掲",""))</f>
        <v/>
      </c>
      <c r="E272" s="79"/>
      <c r="F272" s="254" t="str">
        <f>IFERROR(VLOOKUP(E272,FileList_Src!A:C,3,FALSE),"")</f>
        <v/>
      </c>
      <c r="G272" s="305"/>
    </row>
    <row r="273" spans="1:7">
      <c r="A273" s="302"/>
      <c r="B273" s="54" t="str">
        <f>IF(E273="","",E273)</f>
        <v/>
      </c>
      <c r="C273" s="253"/>
      <c r="D273" s="55" t="str">
        <f>IF(E273="","",IF(SUM(COUNTIF(領域1!E:E,E:E),COUNTIF(領域2!E:E,E:E),COUNTIF(領域3!E:E,E:E),COUNTIF(領域4!E:E,E:E),COUNTIF(領域5!E:E,E:E),COUNTIF($E$1:E273,E:E))&gt;1,"再掲",""))</f>
        <v/>
      </c>
      <c r="E273" s="79"/>
      <c r="F273" s="254" t="str">
        <f>IFERROR(VLOOKUP(E273,FileList_Src!A:C,3,FALSE),"")</f>
        <v/>
      </c>
      <c r="G273" s="305"/>
    </row>
    <row r="274" spans="1:7" ht="24">
      <c r="A274" s="302" t="s">
        <v>430</v>
      </c>
      <c r="B274" s="54" t="s">
        <v>431</v>
      </c>
      <c r="C274" s="253"/>
      <c r="D274" s="55" t="str">
        <f>IF(E274="","",IF(SUM(COUNTIF(領域1!E:E,E:E),COUNTIF(領域2!E:E,E:E),COUNTIF(領域3!E:E,E:E),COUNTIF(領域4!E:E,E:E),COUNTIF(領域5!E:E,E:E),COUNTIF($E$1:E274,E:E))&gt;1,"再掲",""))</f>
        <v/>
      </c>
      <c r="E274" s="79"/>
      <c r="F274" s="254" t="str">
        <f>IFERROR(VLOOKUP(E274,FileList_Src!A:C,3,FALSE),"")</f>
        <v/>
      </c>
      <c r="G274" s="305"/>
    </row>
    <row r="275" spans="1:7" ht="15" customHeight="1">
      <c r="A275" s="312"/>
      <c r="B275" s="54" t="str">
        <f>IF(E275="","",E275)</f>
        <v/>
      </c>
      <c r="C275" s="253"/>
      <c r="D275" s="55" t="str">
        <f>IF(E275="","",IF(SUM(COUNTIF(領域1!E:E,E:E),COUNTIF(領域2!E:E,E:E),COUNTIF(領域3!E:E,E:E),COUNTIF(領域4!E:E,E:E),COUNTIF(領域5!E:E,E:E),COUNTIF($E$1:E275,E:E))&gt;1,"再掲",""))</f>
        <v/>
      </c>
      <c r="E275" s="79"/>
      <c r="F275" s="254" t="str">
        <f>IFERROR(VLOOKUP(E275,FileList_Src!A:C,3,FALSE),"")</f>
        <v/>
      </c>
      <c r="G275" s="305"/>
    </row>
    <row r="276" spans="1:7" ht="15" customHeight="1">
      <c r="A276" s="302" t="s">
        <v>432</v>
      </c>
      <c r="B276" s="54" t="s">
        <v>433</v>
      </c>
      <c r="C276" s="259"/>
      <c r="D276" s="127" t="str">
        <f>IF(E276="","",IF(SUM(COUNTIF(領域1!E:E,E:E),COUNTIF(領域2!E:E,E:E),COUNTIF(領域3!E:E,E:E),COUNTIF(領域4!E:E,E:E),COUNTIF(領域5!E:E,E:E),COUNTIF($E$1:E276,E:E))&gt;1,"再掲",""))</f>
        <v/>
      </c>
      <c r="E276" s="79"/>
      <c r="F276" s="254" t="str">
        <f>IFERROR(VLOOKUP(E276,FileList_Src!A:C,3,FALSE),"")</f>
        <v/>
      </c>
      <c r="G276" s="305"/>
    </row>
    <row r="277" spans="1:7" ht="30" customHeight="1">
      <c r="A277" s="303"/>
      <c r="B277" s="54" t="str">
        <f>IF(E277="","",E277)</f>
        <v/>
      </c>
      <c r="C277" s="255"/>
      <c r="D277" s="68" t="str">
        <f>IF(E277="","",IF(SUM(COUNTIF(領域1!E:E,E:E),COUNTIF(領域2!E:E,E:E),COUNTIF(領域3!E:E,E:E),COUNTIF(領域4!E:E,E:E),COUNTIF(領域5!E:E,E:E),COUNTIF($E$1:E277,E:E))&gt;1,"再掲",""))</f>
        <v/>
      </c>
      <c r="E277" s="79"/>
      <c r="F277" s="254" t="str">
        <f>IFERROR(VLOOKUP(E277,FileList_Src!A:C,3,FALSE),"")</f>
        <v/>
      </c>
      <c r="G277" s="305"/>
    </row>
    <row r="278" spans="1:7" ht="15" customHeight="1">
      <c r="A278" s="306" t="s">
        <v>40</v>
      </c>
      <c r="B278" s="285"/>
      <c r="C278" s="285"/>
      <c r="D278" s="63" t="str">
        <f>IF(E278="","",IF(SUM(COUNTIF(領域1!E:E,E:E),COUNTIF(領域2!E:E,E:E),COUNTIF(領域3!E:E,E:E),COUNTIF(領域4!E:E,E:E),COUNTIF(領域5!E:E,E:E),COUNTIF($E$1:E278,E:E))&gt;1,"再掲",""))</f>
        <v/>
      </c>
      <c r="E278" s="79"/>
      <c r="F278" s="254" t="str">
        <f>IFERROR(VLOOKUP(E278,FileList_Src!A:C,3,FALSE),"")</f>
        <v/>
      </c>
      <c r="G278" s="305"/>
    </row>
    <row r="279" spans="1:7" ht="15" customHeight="1">
      <c r="A279" s="315" t="s">
        <v>41</v>
      </c>
      <c r="B279" s="262"/>
      <c r="C279" s="262"/>
      <c r="D279" s="64" t="str">
        <f>IF(E279="","",IF(SUM(COUNTIF(領域1!E:E,E:E),COUNTIF(領域2!E:E,E:E),COUNTIF(領域3!E:E,E:E),COUNTIF(領域4!E:E,E:E),COUNTIF(領域5!E:E,E:E),COUNTIF($E$1:E279,E:E))&gt;1,"再掲",""))</f>
        <v/>
      </c>
      <c r="E279" s="79"/>
      <c r="F279" s="254" t="str">
        <f>IFERROR(VLOOKUP(E279,FileList_Src!A:C,3,FALSE),"")</f>
        <v/>
      </c>
      <c r="G279" s="305"/>
    </row>
    <row r="280" spans="1:7" ht="15" customHeight="1">
      <c r="A280" s="316"/>
      <c r="B280" s="277"/>
      <c r="C280" s="277"/>
      <c r="D280" s="64" t="str">
        <f>IF(E280="","",IF(SUM(COUNTIF(領域1!E:E,E:E),COUNTIF(領域2!E:E,E:E),COUNTIF(領域3!E:E,E:E),COUNTIF(領域4!E:E,E:E),COUNTIF(領域5!E:E,E:E),COUNTIF($E$1:E280,E:E))&gt;1,"再掲",""))</f>
        <v/>
      </c>
      <c r="E280" s="79"/>
      <c r="F280" s="254" t="str">
        <f>IFERROR(VLOOKUP(E280,FileList_Src!A:C,3,FALSE),"")</f>
        <v/>
      </c>
      <c r="G280" s="305"/>
    </row>
    <row r="281" spans="1:7" ht="15" customHeight="1">
      <c r="A281" s="316"/>
      <c r="B281" s="277"/>
      <c r="C281" s="277"/>
      <c r="D281" s="65" t="str">
        <f>IF(E281="","",IF(SUM(COUNTIF(領域1!E:E,E:E),COUNTIF(領域2!E:E,E:E),COUNTIF(領域3!E:E,E:E),COUNTIF(領域4!E:E,E:E),COUNTIF(領域5!E:E,E:E),COUNTIF($E$1:E281,E:E))&gt;1,"再掲",""))</f>
        <v/>
      </c>
      <c r="E281" s="79"/>
      <c r="F281" s="254" t="str">
        <f>IFERROR(VLOOKUP(E281,FileList_Src!A:C,3,FALSE),"")</f>
        <v/>
      </c>
      <c r="G281" s="305"/>
    </row>
    <row r="282" spans="1:7" ht="15" customHeight="1">
      <c r="A282" s="315" t="s">
        <v>44</v>
      </c>
      <c r="B282" s="262"/>
      <c r="C282" s="262"/>
      <c r="D282" s="64" t="str">
        <f>IF(E282="","",IF(SUM(COUNTIF(領域1!E:E,E:E),COUNTIF(領域2!E:E,E:E),COUNTIF(領域3!E:E,E:E),COUNTIF(領域4!E:E,E:E),COUNTIF(領域5!E:E,E:E),COUNTIF($E$1:E282,E:E))&gt;1,"再掲",""))</f>
        <v/>
      </c>
      <c r="E282" s="79"/>
      <c r="F282" s="254" t="str">
        <f>IFERROR(VLOOKUP(E282,FileList_Src!A:C,3,FALSE),"")</f>
        <v/>
      </c>
      <c r="G282" s="305"/>
    </row>
    <row r="283" spans="1:7" ht="15" customHeight="1">
      <c r="A283" s="66"/>
      <c r="B283" s="54" t="str">
        <f>IF(E283="","",E283)</f>
        <v/>
      </c>
      <c r="C283" s="253"/>
      <c r="D283" s="55" t="str">
        <f>IF(E283="","",IF(SUM(COUNTIF(領域1!E:E,E:E),COUNTIF(領域2!E:E,E:E),COUNTIF(領域3!E:E,E:E),COUNTIF(領域4!E:E,E:E),COUNTIF(領域5!E:E,E:E),COUNTIF($E$1:E283,E:E))&gt;1,"再掲",""))</f>
        <v/>
      </c>
      <c r="E283" s="79"/>
      <c r="F283" s="254" t="str">
        <f>IFERROR(VLOOKUP(E283,FileList_Src!A:C,3,FALSE),"")</f>
        <v/>
      </c>
      <c r="G283" s="305"/>
    </row>
    <row r="284" spans="1:7" ht="15" customHeight="1">
      <c r="A284" s="67"/>
      <c r="B284" s="62" t="str">
        <f>IF(E284="","",E284)</f>
        <v/>
      </c>
      <c r="C284" s="255"/>
      <c r="D284" s="68" t="str">
        <f>IF(E284="","",IF(SUM(COUNTIF(領域1!E:E,E:E),COUNTIF(領域2!E:E,E:E),COUNTIF(領域3!E:E,E:E),COUNTIF(領域4!E:E,E:E),COUNTIF(領域5!E:E,E:E),COUNTIF($E$1:E284,E:E))&gt;1,"再掲",""))</f>
        <v/>
      </c>
      <c r="E284" s="79"/>
      <c r="F284" s="254" t="str">
        <f>IFERROR(VLOOKUP(E284,FileList_Src!A:C,3,FALSE),"")</f>
        <v/>
      </c>
      <c r="G284" s="305"/>
    </row>
    <row r="285" spans="1:7" ht="15" customHeight="1">
      <c r="A285" s="307" t="s">
        <v>47</v>
      </c>
      <c r="B285" s="264"/>
      <c r="C285" s="264"/>
      <c r="D285" s="69" t="str">
        <f>IF(E285="","",IF(SUM(COUNTIF(領域1!E:E,E:E),COUNTIF(領域2!E:E,E:E),COUNTIF(領域3!E:E,E:E),COUNTIF(領域4!E:E,E:E),COUNTIF(領域5!E:E,E:E),COUNTIF($E$1:E285,E:E))&gt;1,"再掲",""))</f>
        <v/>
      </c>
      <c r="E285" s="79"/>
      <c r="F285" s="254" t="str">
        <f>IFERROR(VLOOKUP(E285,FileList_Src!A:C,3,FALSE),"")</f>
        <v/>
      </c>
      <c r="G285" s="305"/>
    </row>
    <row r="286" spans="1:7" ht="15" customHeight="1">
      <c r="A286" s="70" t="s">
        <v>110</v>
      </c>
      <c r="B286" s="232"/>
      <c r="C286" s="116"/>
      <c r="D286" s="73" t="str">
        <f>IF(E286="","",IF(SUM(COUNTIF(領域1!E:E,E:E),COUNTIF(領域2!E:E,E:E),COUNTIF(領域3!E:E,E:E),COUNTIF(領域4!E:E,E:E),COUNTIF(領域5!E:E,E:E),COUNTIF($E$1:E286,E:E))&gt;1,"再掲",""))</f>
        <v/>
      </c>
      <c r="E286" s="79"/>
      <c r="F286" s="254" t="str">
        <f>IFERROR(VLOOKUP(E286,FileList_Src!A:C,3,FALSE),"")</f>
        <v/>
      </c>
      <c r="G286" s="305"/>
    </row>
    <row r="287" spans="1:7" ht="15" customHeight="1">
      <c r="A287" s="307" t="s">
        <v>49</v>
      </c>
      <c r="B287" s="264"/>
      <c r="C287" s="264"/>
      <c r="D287" s="69" t="str">
        <f>IF(E287="","",IF(SUM(COUNTIF(領域1!E:E,E:E),COUNTIF(領域2!E:E,E:E),COUNTIF(領域3!E:E,E:E),COUNTIF(領域4!E:E,E:E),COUNTIF(領域5!E:E,E:E),COUNTIF($E$1:E287,E:E))&gt;1,"再掲",""))</f>
        <v/>
      </c>
      <c r="E287" s="79"/>
      <c r="F287" s="254" t="str">
        <f>IFERROR(VLOOKUP(E287,FileList_Src!A:C,3,FALSE),"")</f>
        <v/>
      </c>
      <c r="G287" s="305"/>
    </row>
    <row r="288" spans="1:7" ht="15" customHeight="1">
      <c r="A288" s="311"/>
      <c r="B288" s="266"/>
      <c r="C288" s="266"/>
      <c r="D288" s="74" t="str">
        <f>IF(E288="","",IF(SUM(COUNTIF(領域1!E:E,E:E),COUNTIF(領域2!E:E,E:E),COUNTIF(領域3!E:E,E:E),COUNTIF(領域4!E:E,E:E),COUNTIF(領域5!E:E,E:E),COUNTIF($E$1:E288,E:E))&gt;1,"再掲",""))</f>
        <v/>
      </c>
      <c r="E288" s="79"/>
      <c r="F288" s="254" t="str">
        <f>IFERROR(VLOOKUP(E288,FileList_Src!A:C,3,FALSE),"")</f>
        <v/>
      </c>
      <c r="G288" s="305"/>
    </row>
    <row r="289" spans="1:7" ht="15" customHeight="1">
      <c r="A289" s="313" t="s">
        <v>52</v>
      </c>
      <c r="B289" s="269"/>
      <c r="C289" s="269"/>
      <c r="D289" s="69" t="str">
        <f>IF(E289="","",IF(SUM(COUNTIF(領域1!E:E,E:E),COUNTIF(領域2!E:E,E:E),COUNTIF(領域3!E:E,E:E),COUNTIF(領域4!E:E,E:E),COUNTIF(領域5!E:E,E:E),COUNTIF($E$1:E289,E:E))&gt;1,"再掲",""))</f>
        <v/>
      </c>
      <c r="E289" s="79"/>
      <c r="F289" s="254" t="str">
        <f>IFERROR(VLOOKUP(E289,FileList_Src!A:C,3,FALSE),"")</f>
        <v/>
      </c>
      <c r="G289" s="305"/>
    </row>
    <row r="290" spans="1:7" ht="15" customHeight="1">
      <c r="A290" s="311"/>
      <c r="B290" s="266"/>
      <c r="C290" s="266"/>
      <c r="D290" s="74" t="str">
        <f>IF(E290="","",IF(SUM(COUNTIF(領域1!E:E,E:E),COUNTIF(領域2!E:E,E:E),COUNTIF(領域3!E:E,E:E),COUNTIF(領域4!E:E,E:E),COUNTIF(領域5!E:E,E:E),COUNTIF($E$1:E290,E:E))&gt;1,"再掲",""))</f>
        <v/>
      </c>
      <c r="E290" s="79"/>
      <c r="F290" s="254" t="str">
        <f>IFERROR(VLOOKUP(E290,FileList_Src!A:C,3,FALSE),"")</f>
        <v/>
      </c>
      <c r="G290" s="305"/>
    </row>
    <row r="291" spans="1:7">
      <c r="B291" s="147" t="s">
        <v>53</v>
      </c>
      <c r="C291" s="77" t="s">
        <v>54</v>
      </c>
      <c r="D291" s="83"/>
      <c r="E291" s="84"/>
      <c r="F291" s="84"/>
    </row>
    <row r="292" spans="1:7">
      <c r="D292" s="83" t="str">
        <f>IF(OR(C292="",LEFT(C292,1)="認"),"",(IF(MID(C292,1,1)=ASC(MID(#REF!,3,1)),(IF(COUNTIF($B$1:C291,C292)&gt;=1,"再掲","")),"再掲")))</f>
        <v/>
      </c>
    </row>
    <row r="293" spans="1:7">
      <c r="D293" s="83" t="str">
        <f>IF(OR(C293="",LEFT(C293,1)="認"),"",(IF(MID(C293,1,1)=ASC(MID(#REF!,3,1)),(IF(COUNTIF($B$1:C292,C293)&gt;=1,"再掲","")),"再掲")))</f>
        <v/>
      </c>
    </row>
    <row r="294" spans="1:7">
      <c r="D294" s="83" t="str">
        <f>IF(OR(C294="",LEFT(C294,1)="認"),"",(IF(MID(C294,1,1)=ASC(MID(#REF!,3,1)),(IF(COUNTIF($B$1:C293,C294)&gt;=1,"再掲","")),"再掲")))</f>
        <v/>
      </c>
    </row>
    <row r="295" spans="1:7">
      <c r="D295" s="83" t="str">
        <f>IF(OR(C295="",LEFT(C295,1)="認"),"",(IF(MID(C295,1,1)=ASC(MID(#REF!,3,1)),(IF(COUNTIF($B$1:C294,C295)&gt;=1,"再掲","")),"再掲")))</f>
        <v/>
      </c>
    </row>
    <row r="296" spans="1:7">
      <c r="D296" s="83" t="str">
        <f>IF(OR(C296="",LEFT(C296,1)="認"),"",(IF(MID(C296,1,1)=ASC(MID(#REF!,3,1)),(IF(COUNTIF($B$1:C295,C296)&gt;=1,"再掲","")),"再掲")))</f>
        <v/>
      </c>
    </row>
    <row r="297" spans="1:7">
      <c r="D297" s="83" t="str">
        <f>IF(OR(C297="",LEFT(C297,1)="認"),"",(IF(MID(C297,1,1)=ASC(MID(#REF!,3,1)),(IF(COUNTIF($B$1:C296,C297)&gt;=1,"再掲","")),"再掲")))</f>
        <v/>
      </c>
    </row>
    <row r="298" spans="1:7">
      <c r="D298" s="83" t="str">
        <f>IF(OR(C298="",LEFT(C298,1)="認"),"",(IF(MID(C298,1,1)=ASC(MID(#REF!,3,1)),(IF(COUNTIF($B$1:C297,C298)&gt;=1,"再掲","")),"再掲")))</f>
        <v/>
      </c>
    </row>
    <row r="299" spans="1:7">
      <c r="D299" s="83" t="str">
        <f>IF(OR(C299="",LEFT(C299,1)="認"),"",(IF(MID(C299,1,1)=ASC(MID(#REF!,3,1)),(IF(COUNTIF($B$1:C298,C299)&gt;=1,"再掲","")),"再掲")))</f>
        <v/>
      </c>
    </row>
    <row r="300" spans="1:7">
      <c r="D300" s="83" t="str">
        <f>IF(OR(C300="",LEFT(C300,1)="認"),"",(IF(MID(C300,1,1)=ASC(MID(#REF!,3,1)),(IF(COUNTIF($B$1:C299,C300)&gt;=1,"再掲","")),"再掲")))</f>
        <v/>
      </c>
    </row>
    <row r="301" spans="1:7">
      <c r="D301" s="83" t="str">
        <f>IF(OR(C301="",LEFT(C301,1)="認"),"",(IF(MID(C301,1,1)=ASC(MID(#REF!,3,1)),(IF(COUNTIF($B$1:C300,C301)&gt;=1,"再掲","")),"再掲")))</f>
        <v/>
      </c>
    </row>
    <row r="302" spans="1:7">
      <c r="D302" s="83" t="str">
        <f>IF(OR(C302="",LEFT(C302,1)="認"),"",(IF(MID(C302,1,1)=ASC(MID(#REF!,3,1)),(IF(COUNTIF($B$1:C301,C302)&gt;=1,"再掲","")),"再掲")))</f>
        <v/>
      </c>
    </row>
    <row r="303" spans="1:7">
      <c r="D303" s="83" t="str">
        <f>IF(OR(C303="",LEFT(C303,1)="認"),"",(IF(MID(C303,1,1)=ASC(MID(#REF!,3,1)),(IF(COUNTIF($B$1:C302,C303)&gt;=1,"再掲","")),"再掲")))</f>
        <v/>
      </c>
    </row>
    <row r="304" spans="1:7">
      <c r="D304" s="83" t="str">
        <f>IF(OR(C304="",LEFT(C304,1)="認"),"",(IF(MID(C304,1,1)=ASC(MID(#REF!,3,1)),(IF(COUNTIF($B$1:C303,C304)&gt;=1,"再掲","")),"再掲")))</f>
        <v/>
      </c>
    </row>
    <row r="305" spans="4:4">
      <c r="D305" s="83" t="str">
        <f>IF(OR(C305="",LEFT(C305,1)="認"),"",(IF(MID(C305,1,1)=ASC(MID(#REF!,3,1)),(IF(COUNTIF($B$1:C304,C305)&gt;=1,"再掲","")),"再掲")))</f>
        <v/>
      </c>
    </row>
    <row r="306" spans="4:4">
      <c r="D306" s="83" t="str">
        <f>IF(OR(C306="",LEFT(C306,1)="認"),"",(IF(MID(C306,1,1)=ASC(MID(#REF!,3,1)),(IF(COUNTIF($B$1:C305,C306)&gt;=1,"再掲","")),"再掲")))</f>
        <v/>
      </c>
    </row>
    <row r="307" spans="4:4">
      <c r="D307" s="83" t="str">
        <f>IF(OR(C307="",LEFT(C307,1)="認"),"",(IF(MID(C307,1,1)=ASC(MID(#REF!,3,1)),(IF(COUNTIF($B$1:C306,C307)&gt;=1,"再掲","")),"再掲")))</f>
        <v/>
      </c>
    </row>
    <row r="308" spans="4:4">
      <c r="D308" s="83" t="str">
        <f>IF(OR(C308="",LEFT(C308,1)="認"),"",(IF(MID(C308,1,1)=ASC(MID(#REF!,3,1)),(IF(COUNTIF($B$1:C307,C308)&gt;=1,"再掲","")),"再掲")))</f>
        <v/>
      </c>
    </row>
    <row r="309" spans="4:4">
      <c r="D309" s="83" t="str">
        <f>IF(OR(C309="",LEFT(C309,1)="認"),"",(IF(MID(C309,1,1)=ASC(MID(#REF!,3,1)),(IF(COUNTIF($B$1:C308,C309)&gt;=1,"再掲","")),"再掲")))</f>
        <v/>
      </c>
    </row>
    <row r="310" spans="4:4">
      <c r="D310" s="83" t="str">
        <f>IF(OR(C310="",LEFT(C310,1)="認"),"",(IF(MID(C310,1,1)=ASC(MID(#REF!,3,1)),(IF(COUNTIF($B$1:C309,C310)&gt;=1,"再掲","")),"再掲")))</f>
        <v/>
      </c>
    </row>
    <row r="311" spans="4:4">
      <c r="D311" s="83" t="str">
        <f>IF(OR(C311="",LEFT(C311,1)="認"),"",(IF(MID(C311,1,1)=ASC(MID(#REF!,3,1)),(IF(COUNTIF($B$1:C310,C311)&gt;=1,"再掲","")),"再掲")))</f>
        <v/>
      </c>
    </row>
    <row r="312" spans="4:4">
      <c r="D312" s="83" t="str">
        <f>IF(OR(C312="",LEFT(C312,1)="認"),"",(IF(MID(C312,1,1)=ASC(MID(#REF!,3,1)),(IF(COUNTIF($B$1:C311,C312)&gt;=1,"再掲","")),"再掲")))</f>
        <v/>
      </c>
    </row>
    <row r="313" spans="4:4">
      <c r="D313" s="83" t="str">
        <f>IF(OR(C313="",LEFT(C313,1)="認"),"",(IF(MID(C313,1,1)=ASC(MID(#REF!,3,1)),(IF(COUNTIF($B$1:C312,C313)&gt;=1,"再掲","")),"再掲")))</f>
        <v/>
      </c>
    </row>
    <row r="314" spans="4:4">
      <c r="D314" s="83" t="str">
        <f>IF(OR(C314="",LEFT(C314,1)="認"),"",(IF(MID(C314,1,1)=ASC(MID(#REF!,3,1)),(IF(COUNTIF($B$1:C313,C314)&gt;=1,"再掲","")),"再掲")))</f>
        <v/>
      </c>
    </row>
    <row r="315" spans="4:4">
      <c r="D315" s="83" t="str">
        <f>IF(OR(C315="",LEFT(C315,1)="認"),"",(IF(MID(C315,1,1)=ASC(MID(#REF!,3,1)),(IF(COUNTIF($B$1:C314,C315)&gt;=1,"再掲","")),"再掲")))</f>
        <v/>
      </c>
    </row>
    <row r="316" spans="4:4">
      <c r="D316" s="83" t="str">
        <f>IF(OR(C316="",LEFT(C316,1)="認"),"",(IF(MID(C316,1,1)=ASC(MID(#REF!,3,1)),(IF(COUNTIF($B$1:C315,C316)&gt;=1,"再掲","")),"再掲")))</f>
        <v/>
      </c>
    </row>
    <row r="317" spans="4:4">
      <c r="D317" s="83" t="str">
        <f>IF(OR(C317="",LEFT(C317,1)="認"),"",(IF(MID(C317,1,1)=ASC(MID(#REF!,3,1)),(IF(COUNTIF($B$1:C316,C317)&gt;=1,"再掲","")),"再掲")))</f>
        <v/>
      </c>
    </row>
    <row r="318" spans="4:4">
      <c r="D318" s="83" t="str">
        <f>IF(OR(C318="",LEFT(C318,1)="認"),"",(IF(MID(C318,1,1)=ASC(MID(#REF!,3,1)),(IF(COUNTIF($B$1:C317,C318)&gt;=1,"再掲","")),"再掲")))</f>
        <v/>
      </c>
    </row>
    <row r="319" spans="4:4">
      <c r="D319" s="85" t="str">
        <f>IF(OR(C319="",LEFT(C319,1)="認"),"",(IF(MID(C319,1,1)=ASC(MID(#REF!,3,1)),(IF(COUNTIF($B$1:C318,C319)&gt;=1,"再掲","")),"再掲")))</f>
        <v/>
      </c>
    </row>
    <row r="320" spans="4:4">
      <c r="D320" s="83" t="str">
        <f>IF(OR(C320="",LEFT(C320,1)="認"),"",(IF(MID(C320,1,1)=ASC(MID(#REF!,3,1)),(IF(COUNTIF($B$1:C319,C320)&gt;=1,"再掲","")),"再掲")))</f>
        <v/>
      </c>
    </row>
    <row r="321" spans="4:4">
      <c r="D321" s="85" t="str">
        <f>IF(OR(C321="",LEFT(C321,1)="認"),"",(IF(MID(C321,1,1)=ASC(MID(#REF!,3,1)),(IF(COUNTIF($B$1:C320,C321)&gt;=1,"再掲","")),"再掲")))</f>
        <v/>
      </c>
    </row>
    <row r="322" spans="4:4">
      <c r="D322" s="83" t="str">
        <f>IF(OR(C322="",LEFT(C322,1)="認"),"",(IF(MID(C322,1,1)=ASC(MID(#REF!,3,1)),(IF(COUNTIF($B$1:C321,C322)&gt;=1,"再掲","")),"再掲")))</f>
        <v/>
      </c>
    </row>
    <row r="323" spans="4:4">
      <c r="D323" s="83" t="str">
        <f>IF(OR(C323="",LEFT(C323,1)="認"),"",(IF(MID(C323,1,1)=ASC(MID(#REF!,3,1)),(IF(COUNTIF($B$1:C322,C323)&gt;=1,"再掲","")),"再掲")))</f>
        <v/>
      </c>
    </row>
    <row r="324" spans="4:4">
      <c r="D324" s="86" t="str">
        <f>IF(OR(C324="",LEFT(C324,1)="認"),"",(IF(MID(C324,1,1)=ASC(MID(#REF!,3,1)),(IF(COUNTIF($B$1:C323,C324)&gt;=1,"再掲","")),"再掲")))</f>
        <v/>
      </c>
    </row>
    <row r="325" spans="4:4">
      <c r="D325" s="83" t="str">
        <f>IF(OR(C325="",LEFT(C325,1)="認"),"",(IF(MID(C325,1,1)=ASC(MID(#REF!,3,1)),(IF(COUNTIF($B$1:C324,C325)&gt;=1,"再掲","")),"再掲")))</f>
        <v/>
      </c>
    </row>
    <row r="326" spans="4:4">
      <c r="D326" s="83" t="str">
        <f>IF(OR(C326="",LEFT(C326,1)="認"),"",(IF(MID(C326,1,1)=ASC(MID(#REF!,3,1)),(IF(COUNTIF($B$1:C325,C326)&gt;=1,"再掲","")),"再掲")))</f>
        <v/>
      </c>
    </row>
    <row r="327" spans="4:4">
      <c r="D327" s="83" t="str">
        <f>IF(OR(C327="",LEFT(C327,1)="認"),"",(IF(MID(C327,1,1)=ASC(MID(#REF!,3,1)),(IF(COUNTIF($B$1:C326,C327)&gt;=1,"再掲","")),"再掲")))</f>
        <v/>
      </c>
    </row>
    <row r="328" spans="4:4">
      <c r="D328" s="83" t="str">
        <f>IF(OR(C328="",LEFT(C328,1)="認"),"",(IF(MID(C328,1,1)=ASC(MID(#REF!,3,1)),(IF(COUNTIF($B$1:C327,C328)&gt;=1,"再掲","")),"再掲")))</f>
        <v/>
      </c>
    </row>
  </sheetData>
  <mergeCells count="131">
    <mergeCell ref="A247:C247"/>
    <mergeCell ref="A279:C279"/>
    <mergeCell ref="A280:C280"/>
    <mergeCell ref="A281:C281"/>
    <mergeCell ref="A282:C282"/>
    <mergeCell ref="A211:C211"/>
    <mergeCell ref="A212:C212"/>
    <mergeCell ref="A213:C213"/>
    <mergeCell ref="A214:C214"/>
    <mergeCell ref="A244:C244"/>
    <mergeCell ref="A245:C245"/>
    <mergeCell ref="A246:C246"/>
    <mergeCell ref="A250:C250"/>
    <mergeCell ref="A252:C252"/>
    <mergeCell ref="A253:C253"/>
    <mergeCell ref="A254:C254"/>
    <mergeCell ref="A225:A228"/>
    <mergeCell ref="A229:A232"/>
    <mergeCell ref="A233:A234"/>
    <mergeCell ref="A235:A240"/>
    <mergeCell ref="A241:A242"/>
    <mergeCell ref="A243:C243"/>
    <mergeCell ref="A222:C222"/>
    <mergeCell ref="A223:C223"/>
    <mergeCell ref="A288:C288"/>
    <mergeCell ref="A289:C289"/>
    <mergeCell ref="A290:C290"/>
    <mergeCell ref="A272:A273"/>
    <mergeCell ref="A274:A275"/>
    <mergeCell ref="A278:C278"/>
    <mergeCell ref="A285:C285"/>
    <mergeCell ref="A255:C255"/>
    <mergeCell ref="A256:C256"/>
    <mergeCell ref="A258:A263"/>
    <mergeCell ref="A264:A269"/>
    <mergeCell ref="A270:A271"/>
    <mergeCell ref="A287:C287"/>
    <mergeCell ref="A276:A277"/>
    <mergeCell ref="A136:C136"/>
    <mergeCell ref="A151:A154"/>
    <mergeCell ref="A155:A158"/>
    <mergeCell ref="A159:A162"/>
    <mergeCell ref="A163:A174"/>
    <mergeCell ref="A192:A193"/>
    <mergeCell ref="A221:C221"/>
    <mergeCell ref="A220:C220"/>
    <mergeCell ref="A178:C178"/>
    <mergeCell ref="A179:C179"/>
    <mergeCell ref="A180:C180"/>
    <mergeCell ref="A181:C181"/>
    <mergeCell ref="A184:C184"/>
    <mergeCell ref="A186:C186"/>
    <mergeCell ref="A177:C177"/>
    <mergeCell ref="A210:C210"/>
    <mergeCell ref="A217:C217"/>
    <mergeCell ref="A219:C219"/>
    <mergeCell ref="A187:C187"/>
    <mergeCell ref="A190:C190"/>
    <mergeCell ref="A194:A195"/>
    <mergeCell ref="A196:A203"/>
    <mergeCell ref="A204:A209"/>
    <mergeCell ref="A147:C147"/>
    <mergeCell ref="A148:C148"/>
    <mergeCell ref="A149:C149"/>
    <mergeCell ref="A137:C137"/>
    <mergeCell ref="A139:C139"/>
    <mergeCell ref="A140:C140"/>
    <mergeCell ref="A143:C143"/>
    <mergeCell ref="A145:C145"/>
    <mergeCell ref="A146:C146"/>
    <mergeCell ref="A138:C138"/>
    <mergeCell ref="A95:C95"/>
    <mergeCell ref="A122:A123"/>
    <mergeCell ref="A124:A125"/>
    <mergeCell ref="A126:A133"/>
    <mergeCell ref="A90:C90"/>
    <mergeCell ref="A97:C97"/>
    <mergeCell ref="A98:C98"/>
    <mergeCell ref="A99:C99"/>
    <mergeCell ref="A96:C96"/>
    <mergeCell ref="A114:A115"/>
    <mergeCell ref="A119:A121"/>
    <mergeCell ref="A116:A118"/>
    <mergeCell ref="A5:C5"/>
    <mergeCell ref="A7:C7"/>
    <mergeCell ref="E1:G2"/>
    <mergeCell ref="A9:A10"/>
    <mergeCell ref="A46:A49"/>
    <mergeCell ref="A50:A59"/>
    <mergeCell ref="A12:C12"/>
    <mergeCell ref="A13:C13"/>
    <mergeCell ref="A14:C14"/>
    <mergeCell ref="A15:C15"/>
    <mergeCell ref="A32:C32"/>
    <mergeCell ref="A33:C33"/>
    <mergeCell ref="A34:C34"/>
    <mergeCell ref="A35:C35"/>
    <mergeCell ref="A22:C22"/>
    <mergeCell ref="A23:C23"/>
    <mergeCell ref="A24:C24"/>
    <mergeCell ref="A26:A28"/>
    <mergeCell ref="A29:A30"/>
    <mergeCell ref="G8:G290"/>
    <mergeCell ref="A11:C11"/>
    <mergeCell ref="A18:C18"/>
    <mergeCell ref="A188:C188"/>
    <mergeCell ref="A189:C189"/>
    <mergeCell ref="A175:A176"/>
    <mergeCell ref="A20:C20"/>
    <mergeCell ref="A21:C21"/>
    <mergeCell ref="A42:C42"/>
    <mergeCell ref="A43:C43"/>
    <mergeCell ref="A44:C44"/>
    <mergeCell ref="A86:C86"/>
    <mergeCell ref="A64:A75"/>
    <mergeCell ref="A60:A63"/>
    <mergeCell ref="A76:A79"/>
    <mergeCell ref="A31:C31"/>
    <mergeCell ref="A38:C38"/>
    <mergeCell ref="A40:C40"/>
    <mergeCell ref="A41:C41"/>
    <mergeCell ref="A80:A85"/>
    <mergeCell ref="A87:C87"/>
    <mergeCell ref="A88:C88"/>
    <mergeCell ref="A89:C89"/>
    <mergeCell ref="A93:C93"/>
    <mergeCell ref="A134:A135"/>
    <mergeCell ref="A101:A102"/>
    <mergeCell ref="A103:A106"/>
    <mergeCell ref="A107:A109"/>
    <mergeCell ref="A110:A113"/>
  </mergeCells>
  <phoneticPr fontId="20"/>
  <conditionalFormatting sqref="A174:A175">
    <cfRule type="containsText" dxfId="19" priority="123" operator="containsText" text="（リストから選択してください）">
      <formula>NOT(ISERROR(SEARCH("（リストから選択してください）",A174)))</formula>
    </cfRule>
  </conditionalFormatting>
  <conditionalFormatting sqref="A101:B116">
    <cfRule type="containsText" dxfId="18" priority="75" operator="containsText" text="（リストから選択してください）">
      <formula>NOT(ISERROR(SEARCH("（リストから選択してください）",A101)))</formula>
    </cfRule>
  </conditionalFormatting>
  <conditionalFormatting sqref="A119:B135">
    <cfRule type="containsText" dxfId="17" priority="66" operator="containsText" text="（リストから選択してください）">
      <formula>NOT(ISERROR(SEARCH("（リストから選択してください）",A119)))</formula>
    </cfRule>
  </conditionalFormatting>
  <conditionalFormatting sqref="A151:B173">
    <cfRule type="containsText" dxfId="16" priority="55" operator="containsText" text="（リストから選択してください）">
      <formula>NOT(ISERROR(SEARCH("（リストから選択してください）",A151)))</formula>
    </cfRule>
  </conditionalFormatting>
  <conditionalFormatting sqref="A1:C2 C101:C135 C151:C176">
    <cfRule type="containsText" dxfId="15" priority="141" operator="containsText" text="（リストから選択してください）">
      <formula>NOT(ISERROR(SEARCH("（リストから選択してください）",A1)))</formula>
    </cfRule>
  </conditionalFormatting>
  <conditionalFormatting sqref="A3:C7">
    <cfRule type="containsText" dxfId="14" priority="136" operator="containsText" text="（リストから選択してください）">
      <formula>NOT(ISERROR(SEARCH("（リストから選択してください）",#REF!)))</formula>
    </cfRule>
  </conditionalFormatting>
  <conditionalFormatting sqref="A8:C100">
    <cfRule type="containsText" dxfId="13" priority="1" operator="containsText" text="（リストから選択してください）">
      <formula>NOT(ISERROR(SEARCH("（リストから選択してください）",A8)))</formula>
    </cfRule>
  </conditionalFormatting>
  <conditionalFormatting sqref="A136:C150">
    <cfRule type="containsText" dxfId="12" priority="18" operator="containsText" text="（リストから選択してください）">
      <formula>NOT(ISERROR(SEARCH("（リストから選択してください）",A136)))</formula>
    </cfRule>
  </conditionalFormatting>
  <conditionalFormatting sqref="A177:C1048576">
    <cfRule type="containsText" dxfId="11" priority="7" operator="containsText" text="（リストから選択してください）">
      <formula>NOT(ISERROR(SEARCH("（リストから選択してください）",A177)))</formula>
    </cfRule>
  </conditionalFormatting>
  <conditionalFormatting sqref="B117:B118">
    <cfRule type="containsText" dxfId="10" priority="74" operator="containsText" text="（リストから選択してください）">
      <formula>NOT(ISERROR(SEARCH("（リストから選択してください）",B117)))</formula>
    </cfRule>
  </conditionalFormatting>
  <conditionalFormatting sqref="B174:B176">
    <cfRule type="containsText" dxfId="9" priority="54" operator="containsText" text="（リストから選択してください）">
      <formula>NOT(ISERROR(SEARCH("（リストから選択してください）",B174)))</formula>
    </cfRule>
  </conditionalFormatting>
  <conditionalFormatting sqref="H4">
    <cfRule type="cellIs" dxfId="7" priority="134" operator="equal">
      <formula>"満たしていない"</formula>
    </cfRule>
  </conditionalFormatting>
  <conditionalFormatting sqref="N1">
    <cfRule type="cellIs" dxfId="6" priority="130" operator="equal">
      <formula>"満たしていない"</formula>
    </cfRule>
  </conditionalFormatting>
  <conditionalFormatting sqref="U4 E6">
    <cfRule type="cellIs" dxfId="5" priority="139" operator="equal">
      <formula>"満たしていない"</formula>
    </cfRule>
  </conditionalFormatting>
  <dataValidations count="3">
    <dataValidation type="list" allowBlank="1" showInputMessage="1" showErrorMessage="1" sqref="A19 A39 A94 A251 A144 A185 A218 A286" xr:uid="{00000000-0002-0000-0B00-000000000000}">
      <formula1>"（リストから選択してください）,　■　当該基準を満たす,　■　当該基準を満たさない"</formula1>
    </dataValidation>
    <dataValidation type="textLength" operator="lessThanOrEqual" allowBlank="1" showInputMessage="1" showErrorMessage="1" error="80文字以内（２行程度）にしてください。" sqref="D275 D174:D176 D283:D284 D7 D9:D10 D215:D216 D182:D183 D133:D135 D322 D242 D172 D30 D277 D36:D37 D16:D17 D248:D249 D91:D92 D141:D142 D209 D25 D257 D100 D150 D191 D224 D45:D85" xr:uid="{00000000-0002-0000-0B00-000001000000}">
      <formula1>80</formula1>
    </dataValidation>
    <dataValidation type="list" allowBlank="1" showInputMessage="1" showErrorMessage="1" sqref="F4" xr:uid="{00000000-0002-0000-0B00-000002000000}">
      <formula1>"あり,なし"</formula1>
    </dataValidation>
  </dataValidations>
  <pageMargins left="0.51181102362204722" right="0.31496062992125984" top="0.39370078740157483" bottom="0.59055118110236227" header="0.51181102362204722" footer="0.11811023622047245"/>
  <pageSetup paperSize="9" scale="88" fitToHeight="0" orientation="landscape" r:id="rId1"/>
  <headerFooter>
    <oddFooter>&amp;C&amp;"ＭＳ 明朝,標準"&amp;10&amp;P</oddFooter>
  </headerFooter>
  <rowBreaks count="13" manualBreakCount="13">
    <brk id="23" max="3" man="1"/>
    <brk id="43" max="3" man="1"/>
    <brk id="74" max="3" man="1"/>
    <brk id="98" max="3" man="1"/>
    <brk id="125" max="3" man="1"/>
    <brk id="148" max="3" man="1"/>
    <brk id="176" max="3" man="1"/>
    <brk id="189" max="3" man="1"/>
    <brk id="209" max="3" man="1"/>
    <brk id="222" max="3" man="1"/>
    <brk id="242" max="3" man="1"/>
    <brk id="255" max="3" man="1"/>
    <brk id="277" max="3" man="1"/>
  </rowBreaks>
  <drawing r:id="rId2"/>
  <extLst>
    <ext xmlns:x14="http://schemas.microsoft.com/office/spreadsheetml/2009/9/main" uri="{78C0D931-6437-407d-A8EE-F0AAD7539E65}">
      <x14:conditionalFormattings>
        <x14:conditionalFormatting xmlns:xm="http://schemas.microsoft.com/office/excel/2006/main">
          <x14:cfRule type="containsText" priority="6" operator="containsText" id="{BFB31478-E493-44C5-BCC9-0F6FBE3FD95F}">
            <xm:f>NOT(ISERROR(SEARCH("＊ファイル一覧に資料なし",E9)))</xm:f>
            <xm:f>"＊ファイル一覧に資料なし"</xm:f>
            <x14:dxf>
              <font>
                <color rgb="FFFFFF00"/>
              </font>
            </x14:dxf>
          </x14:cfRule>
          <xm:sqref>E9:E290</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U280"/>
  <sheetViews>
    <sheetView view="pageBreakPreview" zoomScaleNormal="115" zoomScaleSheetLayoutView="100" zoomScalePageLayoutView="85" workbookViewId="0"/>
  </sheetViews>
  <sheetFormatPr defaultColWidth="7.25" defaultRowHeight="13.5"/>
  <cols>
    <col min="1" max="1" width="59.375" style="77" customWidth="1"/>
    <col min="2" max="2" width="63.75" style="39" customWidth="1"/>
    <col min="3" max="3" width="13.25" style="40" customWidth="1"/>
    <col min="4" max="4" width="6" style="36" customWidth="1"/>
    <col min="5" max="5" width="26.25" style="28" customWidth="1"/>
    <col min="6" max="6" width="19" style="28" customWidth="1"/>
    <col min="7" max="8" width="12.125" style="28" customWidth="1"/>
    <col min="9" max="9" width="15.75" style="28" customWidth="1"/>
    <col min="10" max="11" width="12.125" style="28" customWidth="1"/>
    <col min="12" max="19" width="10.625" style="28" bestFit="1" customWidth="1"/>
    <col min="20" max="25" width="13" style="28" bestFit="1" customWidth="1"/>
    <col min="26" max="16384" width="7.25" style="28"/>
  </cols>
  <sheetData>
    <row r="1" spans="1:21" ht="14.25">
      <c r="C1" s="205"/>
      <c r="D1" s="148" t="str">
        <f>表紙!A20&amp;" 領域６（"&amp;IF(G3="","",TEXT(G3,"00")&amp;VLOOKUP(G3,'領域6(総括表)'!A:B,2,FALSE))&amp;"）"</f>
        <v>○○大学 領域６（）</v>
      </c>
      <c r="E1" s="278" t="s">
        <v>434</v>
      </c>
      <c r="F1" s="278"/>
      <c r="G1" s="41"/>
      <c r="K1" s="117"/>
      <c r="S1" s="33"/>
      <c r="T1" s="106"/>
      <c r="U1" s="35" t="s">
        <v>317</v>
      </c>
    </row>
    <row r="2" spans="1:21" ht="9.75" customHeight="1">
      <c r="E2" s="278"/>
      <c r="F2" s="278"/>
      <c r="I2" s="108"/>
      <c r="K2" s="118"/>
      <c r="L2" s="119"/>
      <c r="M2" s="118"/>
      <c r="N2" s="118"/>
      <c r="O2" s="118"/>
      <c r="P2" s="118"/>
      <c r="Q2" s="118"/>
      <c r="S2" s="30"/>
    </row>
    <row r="3" spans="1:21" ht="18.75" customHeight="1">
      <c r="A3" s="38" t="s">
        <v>3</v>
      </c>
      <c r="D3" s="148"/>
      <c r="E3" s="347" t="s">
        <v>4</v>
      </c>
      <c r="F3" s="347"/>
      <c r="G3" s="107"/>
      <c r="H3" s="45" t="s">
        <v>6</v>
      </c>
      <c r="I3" s="110"/>
      <c r="J3" s="120" t="s">
        <v>7</v>
      </c>
      <c r="K3" s="110"/>
      <c r="L3" s="121"/>
      <c r="M3" s="121"/>
      <c r="N3" s="121"/>
      <c r="O3" s="121"/>
      <c r="P3" s="121"/>
      <c r="Q3" s="121"/>
    </row>
    <row r="4" spans="1:21" ht="18.75" customHeight="1">
      <c r="A4" s="44" t="s">
        <v>8</v>
      </c>
      <c r="D4" s="45"/>
      <c r="K4" s="122"/>
    </row>
    <row r="5" spans="1:21" ht="18.75" customHeight="1">
      <c r="A5" s="280" t="str">
        <f>IF(I3="","※教育課程全体について、第三者評価結果の活用あり：評価名（評価機関名）","※教育課程全体について、第三者評価結果の活用あり"&amp;"："&amp;I3&amp;"（"&amp;K3&amp;"）")</f>
        <v>※教育課程全体について、第三者評価結果の活用あり：評価名（評価機関名）</v>
      </c>
      <c r="B5" s="280"/>
      <c r="C5" s="280"/>
      <c r="D5" s="113"/>
      <c r="E5" s="41" t="s">
        <v>14</v>
      </c>
      <c r="G5" s="43"/>
      <c r="H5" s="43"/>
      <c r="I5" s="43"/>
      <c r="K5" s="43"/>
      <c r="L5" s="123"/>
      <c r="N5" s="43"/>
      <c r="O5" s="43"/>
      <c r="P5" s="43"/>
      <c r="Q5" s="43"/>
      <c r="R5" s="43"/>
      <c r="S5" s="43"/>
    </row>
    <row r="6" spans="1:21" ht="18.75" customHeight="1">
      <c r="A6" s="114"/>
      <c r="D6" s="45" t="s">
        <v>15</v>
      </c>
      <c r="E6" s="41" t="s">
        <v>16</v>
      </c>
      <c r="Q6" s="43"/>
      <c r="R6" s="43"/>
      <c r="S6" s="43"/>
    </row>
    <row r="7" spans="1:21" ht="18.75" customHeight="1">
      <c r="A7" s="323" t="s">
        <v>318</v>
      </c>
      <c r="B7" s="345"/>
      <c r="C7" s="288"/>
      <c r="D7" s="115" t="str">
        <f>IF(OR(C7="",LEFT(C7,1)="認"),"",(IF(MID(C7,1,1)=ASC(MID($A$4,3,1)),(IF(COUNTIF($B$1:C6,C7)&gt;=1,"再掲","")),"再掲")))</f>
        <v/>
      </c>
      <c r="E7" s="48" t="s">
        <v>18</v>
      </c>
      <c r="F7" s="42"/>
      <c r="G7" s="78"/>
      <c r="H7" s="58"/>
      <c r="I7" s="58"/>
      <c r="Q7" s="43"/>
      <c r="R7" s="43"/>
      <c r="S7" s="43"/>
    </row>
    <row r="8" spans="1:21">
      <c r="A8" s="334" t="s">
        <v>40</v>
      </c>
      <c r="B8" s="335"/>
      <c r="C8" s="336"/>
      <c r="D8" s="51"/>
      <c r="E8" s="42"/>
      <c r="F8" s="42"/>
      <c r="G8" s="58"/>
      <c r="H8" s="58"/>
      <c r="I8" s="58"/>
    </row>
    <row r="9" spans="1:21" ht="18.75" customHeight="1">
      <c r="A9" s="342" t="s">
        <v>435</v>
      </c>
      <c r="B9" s="343"/>
      <c r="C9" s="344"/>
      <c r="D9" s="55" t="str">
        <f>IF(OR(B9="",LEFT(B9,1)="認"),"",(IF(MID(B9,1,1)=ASC(MID($A$4,3,1)),(IF(COUNTIF($B$1:B8,B9)&gt;=1,"再掲","")),"再掲")))</f>
        <v/>
      </c>
      <c r="E9" s="46"/>
      <c r="F9" s="46"/>
      <c r="G9" s="58"/>
      <c r="H9" s="58"/>
      <c r="I9" s="58"/>
    </row>
    <row r="10" spans="1:21" ht="15" customHeight="1">
      <c r="A10" s="124" t="s">
        <v>436</v>
      </c>
      <c r="B10" s="125" t="s">
        <v>437</v>
      </c>
      <c r="C10" s="126" t="s">
        <v>21</v>
      </c>
      <c r="D10" s="55" t="s">
        <v>38</v>
      </c>
      <c r="E10" s="52" t="s">
        <v>101</v>
      </c>
      <c r="F10" s="149" t="s">
        <v>102</v>
      </c>
      <c r="G10" s="304" t="s">
        <v>24</v>
      </c>
    </row>
    <row r="11" spans="1:21">
      <c r="A11" s="128"/>
      <c r="B11" s="53" t="str">
        <f>IF(E11="","",E11)</f>
        <v/>
      </c>
      <c r="C11" s="126"/>
      <c r="D11" s="55" t="str">
        <f>IF(E11="","",IF(SUM(COUNTIF(領域1!E:E,E:E),COUNTIF(領域2!E:E,E:E),COUNTIF(領域3!E:E,E:E),COUNTIF(領域4!E:E,E:E),COUNTIF(領域5!E:E,E:E),COUNTIF($E$1:E11,E:E))&gt;1,"再掲",""))</f>
        <v/>
      </c>
      <c r="E11" s="56"/>
      <c r="F11" s="57" t="str">
        <f>IFERROR(VLOOKUP(E11,FileList_Src!A:C,3,FALSE),"")</f>
        <v/>
      </c>
      <c r="G11" s="305"/>
    </row>
    <row r="12" spans="1:21">
      <c r="A12" s="67"/>
      <c r="B12" s="53" t="str">
        <f>IF(E12="","",E12)</f>
        <v/>
      </c>
      <c r="C12" s="129"/>
      <c r="D12" s="68" t="str">
        <f>IF(E12="","",IF(SUM(COUNTIF(領域1!E:E,E:E),COUNTIF(領域2!E:E,E:E),COUNTIF(領域3!E:E,E:E),COUNTIF(領域4!E:E,E:E),COUNTIF(領域5!E:E,E:E),COUNTIF($E$1:E12,E:E))&gt;1,"再掲",""))</f>
        <v/>
      </c>
      <c r="E12" s="130"/>
      <c r="F12" s="57" t="str">
        <f>IFERROR(VLOOKUP(E12,FileList_Src!A:C,3,FALSE),"")</f>
        <v/>
      </c>
      <c r="G12" s="305"/>
      <c r="H12" s="58"/>
      <c r="I12" s="58"/>
      <c r="J12" s="123"/>
      <c r="K12" s="131"/>
      <c r="L12" s="131"/>
      <c r="M12" s="131"/>
      <c r="N12" s="131"/>
      <c r="O12" s="131"/>
    </row>
    <row r="13" spans="1:21">
      <c r="A13" s="337" t="s">
        <v>49</v>
      </c>
      <c r="B13" s="338"/>
      <c r="C13" s="307"/>
      <c r="D13" s="132" t="str">
        <f>IF(E13="","",IF(SUM(COUNTIF(領域1!E:E,E:E),COUNTIF(領域2!E:E,E:E),COUNTIF(領域3!E:E,E:E),COUNTIF(領域4!E:E,E:E),COUNTIF(領域5!E:E,E:E),COUNTIF($E$1:E13,E:E))&gt;1,"再掲",""))</f>
        <v/>
      </c>
      <c r="E13" s="56"/>
      <c r="F13" s="57" t="str">
        <f>IFERROR(VLOOKUP(E13,FileList_Src!A:C,3,FALSE),"")</f>
        <v/>
      </c>
      <c r="G13" s="305"/>
      <c r="H13" s="59"/>
      <c r="I13" s="59"/>
    </row>
    <row r="14" spans="1:21" ht="22.5" customHeight="1">
      <c r="A14" s="339"/>
      <c r="B14" s="340"/>
      <c r="C14" s="341"/>
      <c r="D14" s="133" t="str">
        <f>IF(E14="","",IF(SUM(COUNTIF(領域1!E:E,E:E),COUNTIF(領域2!E:E,E:E),COUNTIF(領域3!E:E,E:E),COUNTIF(領域4!E:E,E:E),COUNTIF(領域5!E:E,E:E),COUNTIF($E$1:E14,E:E))&gt;1,"再掲",""))</f>
        <v/>
      </c>
      <c r="E14" s="56"/>
      <c r="F14" s="57" t="str">
        <f>IFERROR(VLOOKUP(E14,FileList_Src!A:C,3,FALSE),"")</f>
        <v/>
      </c>
      <c r="G14" s="305"/>
      <c r="H14" s="59"/>
      <c r="I14" s="59"/>
    </row>
    <row r="15" spans="1:21" ht="22.5" customHeight="1">
      <c r="A15" s="346"/>
      <c r="B15" s="346"/>
      <c r="C15" s="346"/>
      <c r="D15" s="85" t="str">
        <f>IF(E15="","",IF(SUM(COUNTIF(領域1!E:E,E:E),COUNTIF(領域2!E:E,E:E),COUNTIF(領域3!E:E,E:E),COUNTIF(領域4!E:E,E:E),COUNTIF(領域5!E:E,E:E),COUNTIF($E$1:E15,E:E))&gt;1,"再掲",""))</f>
        <v/>
      </c>
      <c r="E15" s="56"/>
      <c r="F15" s="57" t="str">
        <f>IFERROR(VLOOKUP(E15,FileList_Src!A:C,3,FALSE),"")</f>
        <v/>
      </c>
      <c r="G15" s="305"/>
      <c r="H15" s="134"/>
      <c r="I15" s="134"/>
    </row>
    <row r="16" spans="1:21">
      <c r="A16" s="323" t="s">
        <v>438</v>
      </c>
      <c r="B16" s="287"/>
      <c r="C16" s="288"/>
      <c r="D16" s="115" t="str">
        <f>IF(E16="","",IF(SUM(COUNTIF(領域1!E:E,E:E),COUNTIF(領域2!E:E,E:E),COUNTIF(領域3!E:E,E:E),COUNTIF(領域4!E:E,E:E),COUNTIF(領域5!E:E,E:E),COUNTIF($E$1:E16,E:E))&gt;1,"再掲",""))</f>
        <v/>
      </c>
      <c r="E16" s="56"/>
      <c r="F16" s="57" t="str">
        <f>IFERROR(VLOOKUP(E16,FileList_Src!A:C,3,FALSE),"")</f>
        <v/>
      </c>
      <c r="G16" s="305"/>
      <c r="H16" s="58"/>
      <c r="I16" s="58"/>
      <c r="M16" s="29"/>
    </row>
    <row r="17" spans="1:7">
      <c r="A17" s="334" t="s">
        <v>40</v>
      </c>
      <c r="B17" s="335"/>
      <c r="C17" s="336"/>
      <c r="D17" s="127" t="str">
        <f>IF(E17="","",IF(SUM(COUNTIF(領域1!E:E,E:E),COUNTIF(領域2!E:E,E:E),COUNTIF(領域3!E:E,E:E),COUNTIF(領域4!E:E,E:E),COUNTIF(領域5!E:E,E:E),COUNTIF($E$1:E17,E:E))&gt;1,"再掲",""))</f>
        <v/>
      </c>
      <c r="E17" s="56"/>
      <c r="F17" s="57" t="str">
        <f>IFERROR(VLOOKUP(E17,FileList_Src!A:C,3,FALSE),"")</f>
        <v/>
      </c>
      <c r="G17" s="305"/>
    </row>
    <row r="18" spans="1:7" ht="18.75" customHeight="1">
      <c r="A18" s="342" t="s">
        <v>435</v>
      </c>
      <c r="B18" s="343"/>
      <c r="C18" s="344"/>
      <c r="D18" s="55" t="str">
        <f>IF(E18="","",IF(SUM(COUNTIF(領域1!E:E,E:E),COUNTIF(領域2!E:E,E:E),COUNTIF(領域3!E:E,E:E),COUNTIF(領域4!E:E,E:E),COUNTIF(領域5!E:E,E:E),COUNTIF($E$1:E18,E:E))&gt;1,"再掲",""))</f>
        <v/>
      </c>
      <c r="E18" s="56"/>
      <c r="F18" s="57" t="str">
        <f>IFERROR(VLOOKUP(E18,FileList_Src!A:C,3,FALSE),"")</f>
        <v/>
      </c>
      <c r="G18" s="305"/>
    </row>
    <row r="19" spans="1:7">
      <c r="A19" s="124" t="s">
        <v>436</v>
      </c>
      <c r="B19" s="125" t="s">
        <v>437</v>
      </c>
      <c r="C19" s="126" t="s">
        <v>21</v>
      </c>
      <c r="D19" s="55" t="s">
        <v>38</v>
      </c>
      <c r="E19" s="56"/>
      <c r="F19" s="57" t="str">
        <f>IFERROR(VLOOKUP(E19,FileList_Src!A:C,3,FALSE),"")</f>
        <v/>
      </c>
      <c r="G19" s="305"/>
    </row>
    <row r="20" spans="1:7">
      <c r="A20" s="128"/>
      <c r="B20" s="53" t="str">
        <f>IF(E20="","",E20)</f>
        <v/>
      </c>
      <c r="C20" s="126"/>
      <c r="D20" s="55" t="str">
        <f>IF(E20="","",IF(SUM(COUNTIF(領域1!E:E,E:E),COUNTIF(領域2!E:E,E:E),COUNTIF(領域3!E:E,E:E),COUNTIF(領域4!E:E,E:E),COUNTIF(領域5!E:E,E:E),COUNTIF($E$1:E20,E:E))&gt;1,"再掲",""))</f>
        <v/>
      </c>
      <c r="E20" s="56"/>
      <c r="F20" s="57" t="str">
        <f>IFERROR(VLOOKUP(E20,FileList_Src!A:C,3,FALSE),"")</f>
        <v/>
      </c>
      <c r="G20" s="305"/>
    </row>
    <row r="21" spans="1:7">
      <c r="A21" s="67"/>
      <c r="B21" s="53" t="str">
        <f>IF(E21="","",E21)</f>
        <v/>
      </c>
      <c r="C21" s="129"/>
      <c r="D21" s="133" t="str">
        <f>IF(E21="","",IF(SUM(COUNTIF(領域1!E:E,E:E),COUNTIF(領域2!E:E,E:E),COUNTIF(領域3!E:E,E:E),COUNTIF(領域4!E:E,E:E),COUNTIF(領域5!E:E,E:E),COUNTIF($E$1:E21,E:E))&gt;1,"再掲",""))</f>
        <v/>
      </c>
      <c r="E21" s="56"/>
      <c r="F21" s="57" t="str">
        <f>IFERROR(VLOOKUP(E21,FileList_Src!A:C,3,FALSE),"")</f>
        <v/>
      </c>
      <c r="G21" s="305"/>
    </row>
    <row r="22" spans="1:7" ht="22.5" customHeight="1">
      <c r="A22" s="337" t="s">
        <v>49</v>
      </c>
      <c r="B22" s="338"/>
      <c r="C22" s="307"/>
      <c r="D22" s="132" t="str">
        <f>IF(E22="","",IF(SUM(COUNTIF(領域1!E:E,E:E),COUNTIF(領域2!E:E,E:E),COUNTIF(領域3!E:E,E:E),COUNTIF(領域4!E:E,E:E),COUNTIF(領域5!E:E,E:E),COUNTIF($E$1:E22,E:E))&gt;1,"再掲",""))</f>
        <v/>
      </c>
      <c r="E22" s="56"/>
      <c r="F22" s="57" t="str">
        <f>IFERROR(VLOOKUP(E22,FileList_Src!A:C,3,FALSE),"")</f>
        <v/>
      </c>
      <c r="G22" s="305"/>
    </row>
    <row r="23" spans="1:7" ht="22.5" customHeight="1">
      <c r="A23" s="339"/>
      <c r="B23" s="340"/>
      <c r="C23" s="341"/>
      <c r="D23" s="133" t="str">
        <f>IF(E23="","",IF(SUM(COUNTIF(領域1!E:E,E:E),COUNTIF(領域2!E:E,E:E),COUNTIF(領域3!E:E,E:E),COUNTIF(領域4!E:E,E:E),COUNTIF(領域5!E:E,E:E),COUNTIF($E$1:E23,E:E))&gt;1,"再掲",""))</f>
        <v/>
      </c>
      <c r="E23" s="56"/>
      <c r="F23" s="57" t="str">
        <f>IFERROR(VLOOKUP(E23,FileList_Src!A:C,3,FALSE),"")</f>
        <v/>
      </c>
      <c r="G23" s="305"/>
    </row>
    <row r="24" spans="1:7" ht="22.5" customHeight="1">
      <c r="A24" s="135"/>
      <c r="B24" s="135"/>
      <c r="C24" s="204"/>
      <c r="D24" s="83" t="str">
        <f>IF(E24="","",IF(SUM(COUNTIF(領域1!E:E,E:E),COUNTIF(領域2!E:E,E:E),COUNTIF(領域3!E:E,E:E),COUNTIF(領域4!E:E,E:E),COUNTIF(領域5!E:E,E:E),COUNTIF($E$1:E24,E:E))&gt;1,"再掲",""))</f>
        <v/>
      </c>
      <c r="E24" s="56"/>
      <c r="F24" s="57" t="str">
        <f>IFERROR(VLOOKUP(E24,FileList_Src!A:C,3,FALSE),"")</f>
        <v/>
      </c>
      <c r="G24" s="305"/>
    </row>
    <row r="25" spans="1:7" ht="18.75" customHeight="1">
      <c r="A25" s="288" t="s">
        <v>17</v>
      </c>
      <c r="B25" s="282"/>
      <c r="C25" s="283"/>
      <c r="D25" s="115" t="str">
        <f>IF(E25="","",IF(SUM(COUNTIF(領域1!E:E,E:E),COUNTIF(領域2!E:E,E:E),COUNTIF(領域3!E:E,E:E),COUNTIF(領域4!E:E,E:E),COUNTIF(領域5!E:E,E:E),COUNTIF($E$1:E25,E:E))&gt;1,"再掲",""))</f>
        <v/>
      </c>
      <c r="E25" s="56"/>
      <c r="F25" s="57" t="str">
        <f>IFERROR(VLOOKUP(E25,FileList_Src!A:C,3,FALSE),"")</f>
        <v/>
      </c>
      <c r="G25" s="305"/>
    </row>
    <row r="26" spans="1:7">
      <c r="A26" s="334" t="s">
        <v>40</v>
      </c>
      <c r="B26" s="335"/>
      <c r="C26" s="336"/>
      <c r="D26" s="127" t="str">
        <f>IF(E26="","",IF(SUM(COUNTIF(領域1!E:E,E:E),COUNTIF(領域2!E:E,E:E),COUNTIF(領域3!E:E,E:E),COUNTIF(領域4!E:E,E:E),COUNTIF(領域5!E:E,E:E),COUNTIF($E$1:E26,E:E))&gt;1,"再掲",""))</f>
        <v/>
      </c>
      <c r="E26" s="56"/>
      <c r="F26" s="57" t="str">
        <f>IFERROR(VLOOKUP(E26,FileList_Src!A:C,3,FALSE),"")</f>
        <v/>
      </c>
      <c r="G26" s="305"/>
    </row>
    <row r="27" spans="1:7" ht="18.75" customHeight="1">
      <c r="A27" s="342" t="s">
        <v>435</v>
      </c>
      <c r="B27" s="343"/>
      <c r="C27" s="344"/>
      <c r="D27" s="55" t="str">
        <f>IF(E27="","",IF(SUM(COUNTIF(領域1!E:E,E:E),COUNTIF(領域2!E:E,E:E),COUNTIF(領域3!E:E,E:E),COUNTIF(領域4!E:E,E:E),COUNTIF(領域5!E:E,E:E),COUNTIF($E$1:E27,E:E))&gt;1,"再掲",""))</f>
        <v/>
      </c>
      <c r="E27" s="56"/>
      <c r="F27" s="57" t="str">
        <f>IFERROR(VLOOKUP(E27,FileList_Src!A:C,3,FALSE),"")</f>
        <v/>
      </c>
      <c r="G27" s="305"/>
    </row>
    <row r="28" spans="1:7">
      <c r="A28" s="124" t="s">
        <v>436</v>
      </c>
      <c r="B28" s="125" t="s">
        <v>437</v>
      </c>
      <c r="C28" s="126" t="s">
        <v>21</v>
      </c>
      <c r="D28" s="55" t="s">
        <v>38</v>
      </c>
      <c r="E28" s="56"/>
      <c r="F28" s="57" t="str">
        <f>IFERROR(VLOOKUP(E28,FileList_Src!A:C,3,FALSE),"")</f>
        <v/>
      </c>
      <c r="G28" s="305"/>
    </row>
    <row r="29" spans="1:7">
      <c r="A29" s="128"/>
      <c r="B29" s="53" t="str">
        <f>IF(E29="","",E29)</f>
        <v/>
      </c>
      <c r="C29" s="126"/>
      <c r="D29" s="55" t="str">
        <f>IF(E29="","",IF(SUM(COUNTIF(領域1!E:E,E:E),COUNTIF(領域2!E:E,E:E),COUNTIF(領域3!E:E,E:E),COUNTIF(領域4!E:E,E:E),COUNTIF(領域5!E:E,E:E),COUNTIF($E$1:E29,E:E))&gt;1,"再掲",""))</f>
        <v/>
      </c>
      <c r="E29" s="56"/>
      <c r="F29" s="57" t="str">
        <f>IFERROR(VLOOKUP(E29,FileList_Src!A:C,3,FALSE),"")</f>
        <v/>
      </c>
      <c r="G29" s="305"/>
    </row>
    <row r="30" spans="1:7">
      <c r="A30" s="67"/>
      <c r="B30" s="53" t="str">
        <f>IF(E30="","",E30)</f>
        <v/>
      </c>
      <c r="C30" s="129"/>
      <c r="D30" s="133" t="str">
        <f>IF(E30="","",IF(SUM(COUNTIF(領域1!E:E,E:E),COUNTIF(領域2!E:E,E:E),COUNTIF(領域3!E:E,E:E),COUNTIF(領域4!E:E,E:E),COUNTIF(領域5!E:E,E:E),COUNTIF($E$1:E30,E:E))&gt;1,"再掲",""))</f>
        <v/>
      </c>
      <c r="E30" s="56"/>
      <c r="F30" s="57" t="str">
        <f>IFERROR(VLOOKUP(E30,FileList_Src!A:C,3,FALSE),"")</f>
        <v/>
      </c>
      <c r="G30" s="305"/>
    </row>
    <row r="31" spans="1:7" ht="21.2" customHeight="1">
      <c r="A31" s="337" t="s">
        <v>49</v>
      </c>
      <c r="B31" s="338"/>
      <c r="C31" s="307"/>
      <c r="D31" s="132" t="str">
        <f>IF(E31="","",IF(SUM(COUNTIF(領域1!E:E,E:E),COUNTIF(領域2!E:E,E:E),COUNTIF(領域3!E:E,E:E),COUNTIF(領域4!E:E,E:E),COUNTIF(領域5!E:E,E:E),COUNTIF($E$1:E31,E:E))&gt;1,"再掲",""))</f>
        <v/>
      </c>
      <c r="E31" s="56"/>
      <c r="F31" s="57" t="str">
        <f>IFERROR(VLOOKUP(E31,FileList_Src!A:C,3,FALSE),"")</f>
        <v/>
      </c>
      <c r="G31" s="305"/>
    </row>
    <row r="32" spans="1:7" ht="21.2" customHeight="1">
      <c r="A32" s="339"/>
      <c r="B32" s="340"/>
      <c r="C32" s="341"/>
      <c r="D32" s="133" t="str">
        <f>IF(E32="","",IF(SUM(COUNTIF(領域1!E:E,E:E),COUNTIF(領域2!E:E,E:E),COUNTIF(領域3!E:E,E:E),COUNTIF(領域4!E:E,E:E),COUNTIF(領域5!E:E,E:E),COUNTIF($E$1:E32,E:E))&gt;1,"再掲",""))</f>
        <v/>
      </c>
      <c r="E32" s="56"/>
      <c r="F32" s="57" t="str">
        <f>IFERROR(VLOOKUP(E32,FileList_Src!A:C,3,FALSE),"")</f>
        <v/>
      </c>
      <c r="G32" s="305"/>
    </row>
    <row r="33" spans="1:7" ht="21.2" customHeight="1">
      <c r="A33" s="135"/>
      <c r="B33" s="135"/>
      <c r="C33" s="204"/>
      <c r="D33" s="136" t="str">
        <f>IF(E33="","",IF(SUM(COUNTIF(領域1!E:E,E:E),COUNTIF(領域2!E:E,E:E),COUNTIF(領域3!E:E,E:E),COUNTIF(領域4!E:E,E:E),COUNTIF(領域5!E:E,E:E),COUNTIF($E$1:E33,E:E))&gt;1,"再掲",""))</f>
        <v/>
      </c>
      <c r="E33" s="56"/>
      <c r="F33" s="57" t="str">
        <f>IFERROR(VLOOKUP(E33,FileList_Src!A:C,3,FALSE),"")</f>
        <v/>
      </c>
      <c r="G33" s="305"/>
    </row>
    <row r="34" spans="1:7">
      <c r="A34" s="323" t="s">
        <v>37</v>
      </c>
      <c r="B34" s="287"/>
      <c r="C34" s="288"/>
      <c r="D34" s="115" t="str">
        <f>IF(E34="","",IF(SUM(COUNTIF(領域1!E:E,E:E),COUNTIF(領域2!E:E,E:E),COUNTIF(領域3!E:E,E:E),COUNTIF(領域4!E:E,E:E),COUNTIF(領域5!E:E,E:E),COUNTIF($E$1:E34,E:E))&gt;1,"再掲",""))</f>
        <v/>
      </c>
      <c r="E34" s="56"/>
      <c r="F34" s="57" t="str">
        <f>IFERROR(VLOOKUP(E34,FileList_Src!A:C,3,FALSE),"")</f>
        <v/>
      </c>
      <c r="G34" s="305"/>
    </row>
    <row r="35" spans="1:7">
      <c r="A35" s="334" t="s">
        <v>40</v>
      </c>
      <c r="B35" s="335"/>
      <c r="C35" s="336"/>
      <c r="D35" s="127" t="str">
        <f>IF(E35="","",IF(SUM(COUNTIF(領域1!E:E,E:E),COUNTIF(領域2!E:E,E:E),COUNTIF(領域3!E:E,E:E),COUNTIF(領域4!E:E,E:E),COUNTIF(領域5!E:E,E:E),COUNTIF($E$1:E35,E:E))&gt;1,"再掲",""))</f>
        <v/>
      </c>
      <c r="E35" s="56"/>
      <c r="F35" s="57" t="str">
        <f>IFERROR(VLOOKUP(E35,FileList_Src!A:C,3,FALSE),"")</f>
        <v/>
      </c>
      <c r="G35" s="305"/>
    </row>
    <row r="36" spans="1:7" ht="18.75" customHeight="1">
      <c r="A36" s="342" t="s">
        <v>435</v>
      </c>
      <c r="B36" s="343"/>
      <c r="C36" s="344"/>
      <c r="D36" s="55" t="str">
        <f>IF(E36="","",IF(SUM(COUNTIF(領域1!E:E,E:E),COUNTIF(領域2!E:E,E:E),COUNTIF(領域3!E:E,E:E),COUNTIF(領域4!E:E,E:E),COUNTIF(領域5!E:E,E:E),COUNTIF($E$1:E36,E:E))&gt;1,"再掲",""))</f>
        <v/>
      </c>
      <c r="E36" s="56"/>
      <c r="F36" s="57" t="str">
        <f>IFERROR(VLOOKUP(E36,FileList_Src!A:C,3,FALSE),"")</f>
        <v/>
      </c>
      <c r="G36" s="305"/>
    </row>
    <row r="37" spans="1:7">
      <c r="A37" s="124" t="s">
        <v>436</v>
      </c>
      <c r="B37" s="125" t="s">
        <v>437</v>
      </c>
      <c r="C37" s="126" t="s">
        <v>21</v>
      </c>
      <c r="D37" s="55" t="s">
        <v>38</v>
      </c>
      <c r="E37" s="56"/>
      <c r="F37" s="57" t="str">
        <f>IFERROR(VLOOKUP(E37,FileList_Src!A:C,3,FALSE),"")</f>
        <v/>
      </c>
      <c r="G37" s="305"/>
    </row>
    <row r="38" spans="1:7">
      <c r="A38" s="128"/>
      <c r="B38" s="53" t="str">
        <f>IF(E38="","",E38)</f>
        <v/>
      </c>
      <c r="C38" s="126"/>
      <c r="D38" s="55" t="str">
        <f>IF(E38="","",IF(SUM(COUNTIF(領域1!E:E,E:E),COUNTIF(領域2!E:E,E:E),COUNTIF(領域3!E:E,E:E),COUNTIF(領域4!E:E,E:E),COUNTIF(領域5!E:E,E:E),COUNTIF($E$1:E38,E:E))&gt;1,"再掲",""))</f>
        <v/>
      </c>
      <c r="E38" s="56"/>
      <c r="F38" s="57" t="str">
        <f>IFERROR(VLOOKUP(E38,FileList_Src!A:C,3,FALSE),"")</f>
        <v/>
      </c>
      <c r="G38" s="305"/>
    </row>
    <row r="39" spans="1:7">
      <c r="A39" s="67"/>
      <c r="B39" s="53" t="str">
        <f>IF(E39="","",E39)</f>
        <v/>
      </c>
      <c r="C39" s="129"/>
      <c r="D39" s="133" t="str">
        <f>IF(E39="","",IF(SUM(COUNTIF(領域1!E:E,E:E),COUNTIF(領域2!E:E,E:E),COUNTIF(領域3!E:E,E:E),COUNTIF(領域4!E:E,E:E),COUNTIF(領域5!E:E,E:E),COUNTIF($E$1:E39,E:E))&gt;1,"再掲",""))</f>
        <v/>
      </c>
      <c r="E39" s="56"/>
      <c r="F39" s="57" t="str">
        <f>IFERROR(VLOOKUP(E39,FileList_Src!A:C,3,FALSE),"")</f>
        <v/>
      </c>
      <c r="G39" s="305"/>
    </row>
    <row r="40" spans="1:7" ht="21.2" customHeight="1">
      <c r="A40" s="337" t="s">
        <v>49</v>
      </c>
      <c r="B40" s="338"/>
      <c r="C40" s="307"/>
      <c r="D40" s="132" t="str">
        <f>IF(E40="","",IF(SUM(COUNTIF(領域1!E:E,E:E),COUNTIF(領域2!E:E,E:E),COUNTIF(領域3!E:E,E:E),COUNTIF(領域4!E:E,E:E),COUNTIF(領域5!E:E,E:E),COUNTIF($E$1:E40,E:E))&gt;1,"再掲",""))</f>
        <v/>
      </c>
      <c r="E40" s="56"/>
      <c r="F40" s="57" t="str">
        <f>IFERROR(VLOOKUP(E40,FileList_Src!A:C,3,FALSE),"")</f>
        <v/>
      </c>
      <c r="G40" s="305"/>
    </row>
    <row r="41" spans="1:7" ht="21.2" customHeight="1">
      <c r="A41" s="339"/>
      <c r="B41" s="340"/>
      <c r="C41" s="341"/>
      <c r="D41" s="133" t="str">
        <f>IF(E41="","",IF(SUM(COUNTIF(領域1!E:E,E:E),COUNTIF(領域2!E:E,E:E),COUNTIF(領域3!E:E,E:E),COUNTIF(領域4!E:E,E:E),COUNTIF(領域5!E:E,E:E),COUNTIF($E$1:E41,E:E))&gt;1,"再掲",""))</f>
        <v/>
      </c>
      <c r="E41" s="56"/>
      <c r="F41" s="57" t="str">
        <f>IFERROR(VLOOKUP(E41,FileList_Src!A:C,3,FALSE),"")</f>
        <v/>
      </c>
      <c r="G41" s="305"/>
    </row>
    <row r="42" spans="1:7" ht="21.2" customHeight="1">
      <c r="A42" s="135"/>
      <c r="B42" s="135"/>
      <c r="C42" s="204"/>
      <c r="D42" s="136" t="str">
        <f>IF(E42="","",IF(SUM(COUNTIF(領域1!E:E,E:E),COUNTIF(領域2!E:E,E:E),COUNTIF(領域3!E:E,E:E),COUNTIF(領域4!E:E,E:E),COUNTIF(領域5!E:E,E:E),COUNTIF($E$1:E42,E:E))&gt;1,"再掲",""))</f>
        <v/>
      </c>
      <c r="E42" s="56"/>
      <c r="F42" s="57" t="str">
        <f>IFERROR(VLOOKUP(E42,FileList_Src!A:C,3,FALSE),"")</f>
        <v/>
      </c>
      <c r="G42" s="305"/>
    </row>
    <row r="43" spans="1:7">
      <c r="A43" s="323" t="s">
        <v>369</v>
      </c>
      <c r="B43" s="287"/>
      <c r="C43" s="288"/>
      <c r="D43" s="115" t="str">
        <f>IF(E43="","",IF(SUM(COUNTIF(領域1!E:E,E:E),COUNTIF(領域2!E:E,E:E),COUNTIF(領域3!E:E,E:E),COUNTIF(領域4!E:E,E:E),COUNTIF(領域5!E:E,E:E),COUNTIF($E$1:E43,E:E))&gt;1,"再掲",""))</f>
        <v/>
      </c>
      <c r="E43" s="56"/>
      <c r="F43" s="57" t="str">
        <f>IFERROR(VLOOKUP(E43,FileList_Src!A:C,3,FALSE),"")</f>
        <v/>
      </c>
      <c r="G43" s="305"/>
    </row>
    <row r="44" spans="1:7">
      <c r="A44" s="334" t="s">
        <v>40</v>
      </c>
      <c r="B44" s="335"/>
      <c r="C44" s="336"/>
      <c r="D44" s="127" t="str">
        <f>IF(E44="","",IF(SUM(COUNTIF(領域1!E:E,E:E),COUNTIF(領域2!E:E,E:E),COUNTIF(領域3!E:E,E:E),COUNTIF(領域4!E:E,E:E),COUNTIF(領域5!E:E,E:E),COUNTIF($E$1:E44,E:E))&gt;1,"再掲",""))</f>
        <v/>
      </c>
      <c r="E44" s="56"/>
      <c r="F44" s="57" t="str">
        <f>IFERROR(VLOOKUP(E44,FileList_Src!A:C,3,FALSE),"")</f>
        <v/>
      </c>
      <c r="G44" s="305"/>
    </row>
    <row r="45" spans="1:7" ht="18.75" customHeight="1">
      <c r="A45" s="342" t="s">
        <v>435</v>
      </c>
      <c r="B45" s="343"/>
      <c r="C45" s="344"/>
      <c r="D45" s="55" t="str">
        <f>IF(E45="","",IF(SUM(COUNTIF(領域1!E:E,E:E),COUNTIF(領域2!E:E,E:E),COUNTIF(領域3!E:E,E:E),COUNTIF(領域4!E:E,E:E),COUNTIF(領域5!E:E,E:E),COUNTIF($E$1:E45,E:E))&gt;1,"再掲",""))</f>
        <v/>
      </c>
      <c r="E45" s="56"/>
      <c r="F45" s="57" t="str">
        <f>IFERROR(VLOOKUP(E45,FileList_Src!A:C,3,FALSE),"")</f>
        <v/>
      </c>
      <c r="G45" s="305"/>
    </row>
    <row r="46" spans="1:7">
      <c r="A46" s="124" t="s">
        <v>436</v>
      </c>
      <c r="B46" s="125" t="s">
        <v>437</v>
      </c>
      <c r="C46" s="126" t="s">
        <v>21</v>
      </c>
      <c r="D46" s="55" t="s">
        <v>38</v>
      </c>
      <c r="E46" s="56"/>
      <c r="F46" s="57" t="str">
        <f>IFERROR(VLOOKUP(E46,FileList_Src!A:C,3,FALSE),"")</f>
        <v/>
      </c>
      <c r="G46" s="305"/>
    </row>
    <row r="47" spans="1:7">
      <c r="A47" s="128"/>
      <c r="B47" s="53" t="str">
        <f>IF(E47="","",E47)</f>
        <v/>
      </c>
      <c r="C47" s="126"/>
      <c r="D47" s="55" t="str">
        <f>IF(E47="","",IF(SUM(COUNTIF(領域1!E:E,E:E),COUNTIF(領域2!E:E,E:E),COUNTIF(領域3!E:E,E:E),COUNTIF(領域4!E:E,E:E),COUNTIF(領域5!E:E,E:E),COUNTIF($E$1:E47,E:E))&gt;1,"再掲",""))</f>
        <v/>
      </c>
      <c r="E47" s="56"/>
      <c r="F47" s="57" t="str">
        <f>IFERROR(VLOOKUP(E47,FileList_Src!A:C,3,FALSE),"")</f>
        <v/>
      </c>
      <c r="G47" s="305"/>
    </row>
    <row r="48" spans="1:7">
      <c r="A48" s="67"/>
      <c r="B48" s="53" t="str">
        <f>IF(E48="","",E48)</f>
        <v/>
      </c>
      <c r="C48" s="129"/>
      <c r="D48" s="133" t="str">
        <f>IF(E48="","",IF(SUM(COUNTIF(領域1!E:E,E:E),COUNTIF(領域2!E:E,E:E),COUNTIF(領域3!E:E,E:E),COUNTIF(領域4!E:E,E:E),COUNTIF(領域5!E:E,E:E),COUNTIF($E$1:E48,E:E))&gt;1,"再掲",""))</f>
        <v/>
      </c>
      <c r="E48" s="56"/>
      <c r="F48" s="57" t="str">
        <f>IFERROR(VLOOKUP(E48,FileList_Src!A:C,3,FALSE),"")</f>
        <v/>
      </c>
      <c r="G48" s="305"/>
    </row>
    <row r="49" spans="1:7" ht="21.2" customHeight="1">
      <c r="A49" s="337" t="s">
        <v>49</v>
      </c>
      <c r="B49" s="338"/>
      <c r="C49" s="307"/>
      <c r="D49" s="132" t="str">
        <f>IF(E49="","",IF(SUM(COUNTIF(領域1!E:E,E:E),COUNTIF(領域2!E:E,E:E),COUNTIF(領域3!E:E,E:E),COUNTIF(領域4!E:E,E:E),COUNTIF(領域5!E:E,E:E),COUNTIF($E$1:E49,E:E))&gt;1,"再掲",""))</f>
        <v/>
      </c>
      <c r="E49" s="56"/>
      <c r="F49" s="57" t="str">
        <f>IFERROR(VLOOKUP(E49,FileList_Src!A:C,3,FALSE),"")</f>
        <v/>
      </c>
      <c r="G49" s="305"/>
    </row>
    <row r="50" spans="1:7" ht="21.2" customHeight="1">
      <c r="A50" s="339"/>
      <c r="B50" s="340"/>
      <c r="C50" s="341"/>
      <c r="D50" s="133" t="str">
        <f>IF(E50="","",IF(SUM(COUNTIF(領域1!E:E,E:E),COUNTIF(領域2!E:E,E:E),COUNTIF(領域3!E:E,E:E),COUNTIF(領域4!E:E,E:E),COUNTIF(領域5!E:E,E:E),COUNTIF($E$1:E50,E:E))&gt;1,"再掲",""))</f>
        <v/>
      </c>
      <c r="E50" s="56"/>
      <c r="F50" s="57" t="str">
        <f>IFERROR(VLOOKUP(E50,FileList_Src!A:C,3,FALSE),"")</f>
        <v/>
      </c>
      <c r="G50" s="305"/>
    </row>
    <row r="51" spans="1:7" ht="21.2" customHeight="1">
      <c r="A51" s="135"/>
      <c r="B51" s="135"/>
      <c r="C51" s="204"/>
      <c r="D51" s="83" t="str">
        <f>IF(E51="","",IF(SUM(COUNTIF(領域1!E:E,E:E),COUNTIF(領域2!E:E,E:E),COUNTIF(領域3!E:E,E:E),COUNTIF(領域4!E:E,E:E),COUNTIF(領域5!E:E,E:E),COUNTIF($E$1:E51,E:E))&gt;1,"再掲",""))</f>
        <v/>
      </c>
      <c r="E51" s="56"/>
      <c r="F51" s="57" t="str">
        <f>IFERROR(VLOOKUP(E51,FileList_Src!A:C,3,FALSE),"")</f>
        <v/>
      </c>
      <c r="G51" s="305"/>
    </row>
    <row r="52" spans="1:7">
      <c r="A52" s="323" t="s">
        <v>439</v>
      </c>
      <c r="B52" s="287"/>
      <c r="C52" s="288"/>
      <c r="D52" s="115" t="str">
        <f>IF(E52="","",IF(SUM(COUNTIF(領域1!E:E,E:E),COUNTIF(領域2!E:E,E:E),COUNTIF(領域3!E:E,E:E),COUNTIF(領域4!E:E,E:E),COUNTIF(領域5!E:E,E:E),COUNTIF($E$1:E52,E:E))&gt;1,"再掲",""))</f>
        <v/>
      </c>
      <c r="E52" s="56"/>
      <c r="F52" s="57" t="str">
        <f>IFERROR(VLOOKUP(E52,FileList_Src!A:C,3,FALSE),"")</f>
        <v/>
      </c>
      <c r="G52" s="305"/>
    </row>
    <row r="53" spans="1:7">
      <c r="A53" s="334" t="s">
        <v>40</v>
      </c>
      <c r="B53" s="335"/>
      <c r="C53" s="336"/>
      <c r="D53" s="127" t="str">
        <f>IF(E53="","",IF(SUM(COUNTIF(領域1!E:E,E:E),COUNTIF(領域2!E:E,E:E),COUNTIF(領域3!E:E,E:E),COUNTIF(領域4!E:E,E:E),COUNTIF(領域5!E:E,E:E),COUNTIF($E$1:E53,E:E))&gt;1,"再掲",""))</f>
        <v/>
      </c>
      <c r="E53" s="56"/>
      <c r="F53" s="57" t="str">
        <f>IFERROR(VLOOKUP(E53,FileList_Src!A:C,3,FALSE),"")</f>
        <v/>
      </c>
      <c r="G53" s="305"/>
    </row>
    <row r="54" spans="1:7" ht="18.75" customHeight="1">
      <c r="A54" s="342" t="s">
        <v>435</v>
      </c>
      <c r="B54" s="343"/>
      <c r="C54" s="344"/>
      <c r="D54" s="55" t="str">
        <f>IF(E54="","",IF(SUM(COUNTIF(領域1!E:E,E:E),COUNTIF(領域2!E:E,E:E),COUNTIF(領域3!E:E,E:E),COUNTIF(領域4!E:E,E:E),COUNTIF(領域5!E:E,E:E),COUNTIF($E$1:E54,E:E))&gt;1,"再掲",""))</f>
        <v/>
      </c>
      <c r="E54" s="56"/>
      <c r="F54" s="57" t="str">
        <f>IFERROR(VLOOKUP(E54,FileList_Src!A:C,3,FALSE),"")</f>
        <v/>
      </c>
      <c r="G54" s="305"/>
    </row>
    <row r="55" spans="1:7">
      <c r="A55" s="124" t="s">
        <v>436</v>
      </c>
      <c r="B55" s="125" t="s">
        <v>437</v>
      </c>
      <c r="C55" s="126" t="s">
        <v>21</v>
      </c>
      <c r="D55" s="55" t="s">
        <v>38</v>
      </c>
      <c r="E55" s="56"/>
      <c r="F55" s="57" t="str">
        <f>IFERROR(VLOOKUP(E55,FileList_Src!A:C,3,FALSE),"")</f>
        <v/>
      </c>
      <c r="G55" s="305"/>
    </row>
    <row r="56" spans="1:7">
      <c r="A56" s="128"/>
      <c r="B56" s="53" t="str">
        <f>IF(E56="","",E56)</f>
        <v/>
      </c>
      <c r="C56" s="137"/>
      <c r="D56" s="55" t="str">
        <f>IF(E56="","",IF(SUM(COUNTIF(領域1!E:E,E:E),COUNTIF(領域2!E:E,E:E),COUNTIF(領域3!E:E,E:E),COUNTIF(領域4!E:E,E:E),COUNTIF(領域5!E:E,E:E),COUNTIF($E$1:E56,E:E))&gt;1,"再掲",""))</f>
        <v/>
      </c>
      <c r="E56" s="56"/>
      <c r="F56" s="57" t="str">
        <f>IFERROR(VLOOKUP(E56,FileList_Src!A:C,3,FALSE),"")</f>
        <v/>
      </c>
      <c r="G56" s="305"/>
    </row>
    <row r="57" spans="1:7">
      <c r="A57" s="67"/>
      <c r="B57" s="53" t="str">
        <f>IF(E57="","",E57)</f>
        <v/>
      </c>
      <c r="C57" s="129"/>
      <c r="D57" s="133" t="str">
        <f>IF(E57="","",IF(SUM(COUNTIF(領域1!E:E,E:E),COUNTIF(領域2!E:E,E:E),COUNTIF(領域3!E:E,E:E),COUNTIF(領域4!E:E,E:E),COUNTIF(領域5!E:E,E:E),COUNTIF($E$1:E57,E:E))&gt;1,"再掲",""))</f>
        <v/>
      </c>
      <c r="E57" s="56"/>
      <c r="F57" s="57" t="str">
        <f>IFERROR(VLOOKUP(E57,FileList_Src!A:C,3,FALSE),"")</f>
        <v/>
      </c>
      <c r="G57" s="305"/>
    </row>
    <row r="58" spans="1:7" ht="21.2" customHeight="1">
      <c r="A58" s="337" t="s">
        <v>49</v>
      </c>
      <c r="B58" s="338"/>
      <c r="C58" s="307"/>
      <c r="D58" s="132" t="str">
        <f>IF(E58="","",IF(SUM(COUNTIF(領域1!E:E,E:E),COUNTIF(領域2!E:E,E:E),COUNTIF(領域3!E:E,E:E),COUNTIF(領域4!E:E,E:E),COUNTIF(領域5!E:E,E:E),COUNTIF($E$1:E58,E:E))&gt;1,"再掲",""))</f>
        <v/>
      </c>
      <c r="E58" s="56"/>
      <c r="F58" s="57" t="str">
        <f>IFERROR(VLOOKUP(E58,FileList_Src!A:C,3,FALSE),"")</f>
        <v/>
      </c>
      <c r="G58" s="305"/>
    </row>
    <row r="59" spans="1:7" ht="21.2" customHeight="1">
      <c r="A59" s="339"/>
      <c r="B59" s="340"/>
      <c r="C59" s="341"/>
      <c r="D59" s="133" t="str">
        <f>IF(E59="","",IF(SUM(COUNTIF(領域1!E:E,E:E),COUNTIF(領域2!E:E,E:E),COUNTIF(領域3!E:E,E:E),COUNTIF(領域4!E:E,E:E),COUNTIF(領域5!E:E,E:E),COUNTIF($E$1:E59,E:E))&gt;1,"再掲",""))</f>
        <v/>
      </c>
      <c r="E59" s="56"/>
      <c r="F59" s="57" t="str">
        <f>IFERROR(VLOOKUP(E59,FileList_Src!A:C,3,FALSE),"")</f>
        <v/>
      </c>
      <c r="G59" s="305"/>
    </row>
    <row r="60" spans="1:7" ht="21.2" customHeight="1">
      <c r="A60" s="135"/>
      <c r="B60" s="135"/>
      <c r="C60" s="204"/>
      <c r="D60" s="136" t="str">
        <f>IF(E60="","",IF(SUM(COUNTIF(領域1!E:E,E:E),COUNTIF(領域2!E:E,E:E),COUNTIF(領域3!E:E,E:E),COUNTIF(領域4!E:E,E:E),COUNTIF(領域5!E:E,E:E),COUNTIF($E$1:E60,E:E))&gt;1,"再掲",""))</f>
        <v/>
      </c>
      <c r="E60" s="56"/>
      <c r="F60" s="57" t="str">
        <f>IFERROR(VLOOKUP(E60,FileList_Src!A:C,3,FALSE),"")</f>
        <v/>
      </c>
      <c r="G60" s="305"/>
    </row>
    <row r="61" spans="1:7">
      <c r="A61" s="323" t="s">
        <v>402</v>
      </c>
      <c r="B61" s="287"/>
      <c r="C61" s="288"/>
      <c r="D61" s="115" t="str">
        <f>IF(E61="","",IF(SUM(COUNTIF(領域1!E:E,E:E),COUNTIF(領域2!E:E,E:E),COUNTIF(領域3!E:E,E:E),COUNTIF(領域4!E:E,E:E),COUNTIF(領域5!E:E,E:E),COUNTIF($E$1:E61,E:E))&gt;1,"再掲",""))</f>
        <v/>
      </c>
      <c r="E61" s="56"/>
      <c r="F61" s="57" t="str">
        <f>IFERROR(VLOOKUP(E61,FileList_Src!A:C,3,FALSE),"")</f>
        <v/>
      </c>
      <c r="G61" s="305"/>
    </row>
    <row r="62" spans="1:7">
      <c r="A62" s="334" t="s">
        <v>40</v>
      </c>
      <c r="B62" s="335"/>
      <c r="C62" s="336"/>
      <c r="D62" s="127" t="str">
        <f>IF(E62="","",IF(SUM(COUNTIF(領域1!E:E,E:E),COUNTIF(領域2!E:E,E:E),COUNTIF(領域3!E:E,E:E),COUNTIF(領域4!E:E,E:E),COUNTIF(領域5!E:E,E:E),COUNTIF($E$1:E62,E:E))&gt;1,"再掲",""))</f>
        <v/>
      </c>
      <c r="E62" s="56"/>
      <c r="F62" s="57" t="str">
        <f>IFERROR(VLOOKUP(E62,FileList_Src!A:C,3,FALSE),"")</f>
        <v/>
      </c>
      <c r="G62" s="305"/>
    </row>
    <row r="63" spans="1:7" ht="18.75" customHeight="1">
      <c r="A63" s="342" t="s">
        <v>435</v>
      </c>
      <c r="B63" s="343"/>
      <c r="C63" s="344"/>
      <c r="D63" s="55" t="str">
        <f>IF(E63="","",IF(SUM(COUNTIF(領域1!E:E,E:E),COUNTIF(領域2!E:E,E:E),COUNTIF(領域3!E:E,E:E),COUNTIF(領域4!E:E,E:E),COUNTIF(領域5!E:E,E:E),COUNTIF($E$1:E63,E:E))&gt;1,"再掲",""))</f>
        <v/>
      </c>
      <c r="E63" s="56"/>
      <c r="F63" s="57" t="str">
        <f>IFERROR(VLOOKUP(E63,FileList_Src!A:C,3,FALSE),"")</f>
        <v/>
      </c>
      <c r="G63" s="305"/>
    </row>
    <row r="64" spans="1:7">
      <c r="A64" s="124" t="s">
        <v>436</v>
      </c>
      <c r="B64" s="125" t="s">
        <v>437</v>
      </c>
      <c r="C64" s="126" t="s">
        <v>21</v>
      </c>
      <c r="D64" s="55" t="s">
        <v>38</v>
      </c>
      <c r="E64" s="56"/>
      <c r="F64" s="57" t="str">
        <f>IFERROR(VLOOKUP(E64,FileList_Src!A:C,3,FALSE),"")</f>
        <v/>
      </c>
      <c r="G64" s="305"/>
    </row>
    <row r="65" spans="1:7">
      <c r="A65" s="128"/>
      <c r="B65" s="53" t="str">
        <f>IF(E65="","",E65)</f>
        <v/>
      </c>
      <c r="C65" s="137"/>
      <c r="D65" s="55" t="str">
        <f>IF(E65="","",IF(SUM(COUNTIF(領域1!E:E,E:E),COUNTIF(領域2!E:E,E:E),COUNTIF(領域3!E:E,E:E),COUNTIF(領域4!E:E,E:E),COUNTIF(領域5!E:E,E:E),COUNTIF($E$1:E65,E:E))&gt;1,"再掲",""))</f>
        <v/>
      </c>
      <c r="E65" s="56"/>
      <c r="F65" s="57" t="str">
        <f>IFERROR(VLOOKUP(E65,FileList_Src!A:C,3,FALSE),"")</f>
        <v/>
      </c>
      <c r="G65" s="305"/>
    </row>
    <row r="66" spans="1:7">
      <c r="A66" s="67"/>
      <c r="B66" s="53" t="str">
        <f>IF(E66="","",E66)</f>
        <v/>
      </c>
      <c r="C66" s="129"/>
      <c r="D66" s="133" t="str">
        <f>IF(E66="","",IF(SUM(COUNTIF(領域1!E:E,E:E),COUNTIF(領域2!E:E,E:E),COUNTIF(領域3!E:E,E:E),COUNTIF(領域4!E:E,E:E),COUNTIF(領域5!E:E,E:E),COUNTIF($E$1:E66,E:E))&gt;1,"再掲",""))</f>
        <v/>
      </c>
      <c r="E66" s="56"/>
      <c r="F66" s="57" t="str">
        <f>IFERROR(VLOOKUP(E66,FileList_Src!A:C,3,FALSE),"")</f>
        <v/>
      </c>
      <c r="G66" s="305"/>
    </row>
    <row r="67" spans="1:7" ht="21.2" customHeight="1">
      <c r="A67" s="337" t="s">
        <v>49</v>
      </c>
      <c r="B67" s="338"/>
      <c r="C67" s="307"/>
      <c r="D67" s="132" t="str">
        <f>IF(E67="","",IF(SUM(COUNTIF(領域1!E:E,E:E),COUNTIF(領域2!E:E,E:E),COUNTIF(領域3!E:E,E:E),COUNTIF(領域4!E:E,E:E),COUNTIF(領域5!E:E,E:E),COUNTIF($E$1:E67,E:E))&gt;1,"再掲",""))</f>
        <v/>
      </c>
      <c r="E67" s="56"/>
      <c r="F67" s="57" t="str">
        <f>IFERROR(VLOOKUP(E67,FileList_Src!A:C,3,FALSE),"")</f>
        <v/>
      </c>
      <c r="G67" s="305"/>
    </row>
    <row r="68" spans="1:7" ht="21.2" customHeight="1">
      <c r="A68" s="339"/>
      <c r="B68" s="340"/>
      <c r="C68" s="341"/>
      <c r="D68" s="133" t="str">
        <f>IF(E68="","",IF(SUM(COUNTIF(領域1!E:E,E:E),COUNTIF(領域2!E:E,E:E),COUNTIF(領域3!E:E,E:E),COUNTIF(領域4!E:E,E:E),COUNTIF(領域5!E:E,E:E),COUNTIF($E$1:E68,E:E))&gt;1,"再掲",""))</f>
        <v/>
      </c>
      <c r="E68" s="56"/>
      <c r="F68" s="57" t="str">
        <f>IFERROR(VLOOKUP(E68,FileList_Src!A:C,3,FALSE),"")</f>
        <v/>
      </c>
      <c r="G68" s="305"/>
    </row>
    <row r="69" spans="1:7" ht="21.2" customHeight="1">
      <c r="A69" s="135"/>
      <c r="B69" s="135"/>
      <c r="C69" s="204"/>
      <c r="D69" s="136" t="str">
        <f>IF(E69="","",IF(SUM(COUNTIF(領域1!E:E,E:E),COUNTIF(領域2!E:E,E:E),COUNTIF(領域3!E:E,E:E),COUNTIF(領域4!E:E,E:E),COUNTIF(領域5!E:E,E:E),COUNTIF($E$1:E69,E:E))&gt;1,"再掲",""))</f>
        <v/>
      </c>
      <c r="E69" s="56"/>
      <c r="F69" s="57" t="str">
        <f>IFERROR(VLOOKUP(E69,FileList_Src!A:C,3,FALSE),"")</f>
        <v/>
      </c>
      <c r="G69" s="305"/>
    </row>
    <row r="70" spans="1:7">
      <c r="A70" s="323" t="s">
        <v>417</v>
      </c>
      <c r="B70" s="287"/>
      <c r="C70" s="288"/>
      <c r="D70" s="115" t="str">
        <f>IF(E70="","",IF(SUM(COUNTIF(領域1!E:E,E:E),COUNTIF(領域2!E:E,E:E),COUNTIF(領域3!E:E,E:E),COUNTIF(領域4!E:E,E:E),COUNTIF(領域5!E:E,E:E),COUNTIF($E$1:E70,E:E))&gt;1,"再掲",""))</f>
        <v/>
      </c>
      <c r="E70" s="56"/>
      <c r="F70" s="57" t="str">
        <f>IFERROR(VLOOKUP(E70,FileList_Src!A:C,3,FALSE),"")</f>
        <v/>
      </c>
      <c r="G70" s="305"/>
    </row>
    <row r="71" spans="1:7">
      <c r="A71" s="138" t="s">
        <v>19</v>
      </c>
      <c r="B71" s="207" t="s">
        <v>440</v>
      </c>
      <c r="C71" s="126" t="s">
        <v>21</v>
      </c>
      <c r="D71" s="55" t="s">
        <v>38</v>
      </c>
      <c r="E71" s="56"/>
      <c r="F71" s="57" t="str">
        <f>IFERROR(VLOOKUP(E71,FileList_Src!A:C,3,FALSE),"")</f>
        <v/>
      </c>
      <c r="G71" s="305"/>
    </row>
    <row r="72" spans="1:7" ht="24">
      <c r="A72" s="349" t="s">
        <v>441</v>
      </c>
      <c r="B72" s="139" t="s">
        <v>442</v>
      </c>
      <c r="C72" s="140"/>
      <c r="D72" s="55" t="str">
        <f>IF(E72="","",IF(SUM(COUNTIF(領域1!E:E,E:E),COUNTIF(領域2!E:E,E:E),COUNTIF(領域3!E:E,E:E),COUNTIF(領域4!E:E,E:E),COUNTIF(領域5!E:E,E:E),COUNTIF($E$1:E72,E:E))&gt;1,"再掲",""))</f>
        <v/>
      </c>
      <c r="E72" s="56"/>
      <c r="F72" s="57" t="str">
        <f>IFERROR(VLOOKUP(E72,FileList_Src!A:C,3,FALSE),"")</f>
        <v/>
      </c>
      <c r="G72" s="305"/>
    </row>
    <row r="73" spans="1:7">
      <c r="A73" s="350"/>
      <c r="B73" s="139" t="str">
        <f>IF(E73="","",E73)</f>
        <v/>
      </c>
      <c r="C73" s="141"/>
      <c r="D73" s="142" t="str">
        <f>IF(E73="","",IF(SUM(COUNTIF(領域1!E:E,E:E),COUNTIF(領域2!E:E,E:E),COUNTIF(領域3!E:E,E:E),COUNTIF(領域4!E:E,E:E),COUNTIF(領域5!E:E,E:E),COUNTIF($E$1:E73,E:E))&gt;1,"再掲",""))</f>
        <v/>
      </c>
      <c r="E73" s="56"/>
      <c r="F73" s="57" t="str">
        <f>IFERROR(VLOOKUP(E73,FileList_Src!A:C,3,FALSE),"")</f>
        <v/>
      </c>
      <c r="G73" s="305"/>
    </row>
    <row r="74" spans="1:7" ht="24">
      <c r="A74" s="349" t="s">
        <v>443</v>
      </c>
      <c r="B74" s="139" t="s">
        <v>444</v>
      </c>
      <c r="C74" s="143"/>
      <c r="D74" s="55" t="str">
        <f>IF(E74="","",IF(SUM(COUNTIF(領域1!E:E,E:E),COUNTIF(領域2!E:E,E:E),COUNTIF(領域3!E:E,E:E),COUNTIF(領域4!E:E,E:E),COUNTIF(領域5!E:E,E:E),COUNTIF($E$1:E74,E:E))&gt;1,"再掲",""))</f>
        <v/>
      </c>
      <c r="E74" s="56"/>
      <c r="F74" s="57" t="str">
        <f>IFERROR(VLOOKUP(E74,FileList_Src!A:C,3,FALSE),"")</f>
        <v/>
      </c>
      <c r="G74" s="305"/>
    </row>
    <row r="75" spans="1:7" ht="18.75" customHeight="1">
      <c r="A75" s="351"/>
      <c r="B75" s="144" t="str">
        <f>IF(E75="","",E75)</f>
        <v/>
      </c>
      <c r="C75" s="145"/>
      <c r="D75" s="68" t="str">
        <f>IF(E75="","",IF(SUM(COUNTIF(領域1!E:E,E:E),COUNTIF(領域2!E:E,E:E),COUNTIF(領域3!E:E,E:E),COUNTIF(領域4!E:E,E:E),COUNTIF(領域5!E:E,E:E),COUNTIF($E$1:E75,E:E))&gt;1,"再掲",""))</f>
        <v/>
      </c>
      <c r="E75" s="56"/>
      <c r="F75" s="57" t="str">
        <f>IFERROR(VLOOKUP(E75,FileList_Src!A:C,3,FALSE),"")</f>
        <v/>
      </c>
      <c r="G75" s="305"/>
    </row>
    <row r="76" spans="1:7">
      <c r="A76" s="334" t="s">
        <v>40</v>
      </c>
      <c r="B76" s="352"/>
      <c r="C76" s="336"/>
      <c r="D76" s="127" t="str">
        <f>IF(E76="","",IF(SUM(COUNTIF(領域1!E:E,E:E),COUNTIF(領域2!E:E,E:E),COUNTIF(領域3!E:E,E:E),COUNTIF(領域4!E:E,E:E),COUNTIF(領域5!E:E,E:E),COUNTIF($E$1:E76,E:E))&gt;1,"再掲",""))</f>
        <v/>
      </c>
      <c r="E76" s="56"/>
      <c r="F76" s="57" t="str">
        <f>IFERROR(VLOOKUP(E76,FileList_Src!A:C,3,FALSE),"")</f>
        <v/>
      </c>
      <c r="G76" s="305"/>
    </row>
    <row r="77" spans="1:7">
      <c r="A77" s="353" t="s">
        <v>445</v>
      </c>
      <c r="B77" s="354"/>
      <c r="C77" s="355"/>
      <c r="D77" s="55" t="str">
        <f>IF(E77="","",IF(SUM(COUNTIF(領域1!E:E,E:E),COUNTIF(領域2!E:E,E:E),COUNTIF(領域3!E:E,E:E),COUNTIF(領域4!E:E,E:E),COUNTIF(領域5!E:E,E:E),COUNTIF($E$1:E77,E:E))&gt;1,"再掲",""))</f>
        <v/>
      </c>
      <c r="E77" s="56"/>
      <c r="F77" s="57" t="str">
        <f>IFERROR(VLOOKUP(E77,FileList_Src!A:C,3,FALSE),"")</f>
        <v/>
      </c>
      <c r="G77" s="305"/>
    </row>
    <row r="78" spans="1:7">
      <c r="A78" s="316"/>
      <c r="B78" s="277"/>
      <c r="C78" s="348"/>
      <c r="D78" s="146" t="str">
        <f>IF(E78="","",IF(SUM(COUNTIF(領域1!E:E,E:E),COUNTIF(領域2!E:E,E:E),COUNTIF(領域3!E:E,E:E),COUNTIF(領域4!E:E,E:E),COUNTIF(領域5!E:E,E:E),COUNTIF($E$1:E78,E:E))&gt;1,"再掲",""))</f>
        <v/>
      </c>
      <c r="E78" s="56"/>
      <c r="F78" s="57" t="str">
        <f>IFERROR(VLOOKUP(E78,FileList_Src!A:C,3,FALSE),"")</f>
        <v/>
      </c>
      <c r="G78" s="305"/>
    </row>
    <row r="79" spans="1:7" ht="21.2" customHeight="1">
      <c r="A79" s="316"/>
      <c r="B79" s="277"/>
      <c r="C79" s="348"/>
      <c r="D79" s="142" t="str">
        <f>IF(E79="","",IF(SUM(COUNTIF(領域1!E:E,E:E),COUNTIF(領域2!E:E,E:E),COUNTIF(領域3!E:E,E:E),COUNTIF(領域4!E:E,E:E),COUNTIF(領域5!E:E,E:E),COUNTIF($E$1:E79,E:E))&gt;1,"再掲",""))</f>
        <v/>
      </c>
      <c r="E79" s="56"/>
      <c r="F79" s="57" t="str">
        <f>IFERROR(VLOOKUP(E79,FileList_Src!A:C,3,FALSE),"")</f>
        <v/>
      </c>
      <c r="G79" s="305"/>
    </row>
    <row r="80" spans="1:7" ht="21.2" customHeight="1">
      <c r="A80" s="342" t="s">
        <v>435</v>
      </c>
      <c r="B80" s="343"/>
      <c r="C80" s="344"/>
      <c r="D80" s="55" t="str">
        <f>IF(E80="","",IF(SUM(COUNTIF(領域1!E:E,E:E),COUNTIF(領域2!E:E,E:E),COUNTIF(領域3!E:E,E:E),COUNTIF(領域4!E:E,E:E),COUNTIF(領域5!E:E,E:E),COUNTIF($E$1:E80,E:E))&gt;1,"再掲",""))</f>
        <v/>
      </c>
      <c r="E80" s="56"/>
      <c r="F80" s="57" t="str">
        <f>IFERROR(VLOOKUP(E80,FileList_Src!A:C,3,FALSE),"")</f>
        <v/>
      </c>
      <c r="G80" s="305"/>
    </row>
    <row r="81" spans="1:7">
      <c r="A81" s="124" t="s">
        <v>436</v>
      </c>
      <c r="B81" s="125" t="s">
        <v>437</v>
      </c>
      <c r="C81" s="126" t="s">
        <v>21</v>
      </c>
      <c r="D81" s="55" t="s">
        <v>38</v>
      </c>
      <c r="E81" s="56" t="str">
        <f>IFERROR(IF(OR(B81="",B81="根拠資料・データ欄",B81="データ欄",LEFT(B81,1)="h",LEFT(B81,1)="・"),"",(VLOOKUP($B81,テーブルファイル一覧[[URL]:[更新日時]],1,0))),"＊ファイル一覧に資料なし")</f>
        <v/>
      </c>
      <c r="F81" s="57" t="str">
        <f>IFERROR(VLOOKUP(E81,FileList_Src!A:C,3,FALSE),"")</f>
        <v/>
      </c>
      <c r="G81" s="305"/>
    </row>
    <row r="82" spans="1:7">
      <c r="A82" s="128"/>
      <c r="B82" s="53" t="str">
        <f>IF(E85="","",E85)</f>
        <v/>
      </c>
      <c r="C82" s="137"/>
      <c r="D82" s="55" t="str">
        <f>IF(E82="","",IF(SUM(COUNTIF(領域1!E:E,E:E),COUNTIF(領域2!E:E,E:E),COUNTIF(領域3!E:E,E:E),COUNTIF(領域4!E:E,E:E),COUNTIF(領域5!E:E,E:E),COUNTIF($E$1:E82,E:E))&gt;1,"再掲",""))</f>
        <v/>
      </c>
      <c r="E82" s="56" t="str">
        <f>IFERROR(IF(OR(B82="",B82="根拠資料・データ欄",B82="データ欄",LEFT(B82,1)="h",LEFT(B82,1)="・"),"",(VLOOKUP($B82,テーブルファイル一覧[[URL]:[更新日時]],1,0))),"＊ファイル一覧に資料なし")</f>
        <v/>
      </c>
      <c r="F82" s="57" t="str">
        <f>IFERROR(VLOOKUP(E82,FileList_Src!A:C,3,FALSE),"")</f>
        <v/>
      </c>
      <c r="G82" s="305"/>
    </row>
    <row r="83" spans="1:7">
      <c r="A83" s="67"/>
      <c r="B83" s="53" t="str">
        <f>IF(E86="","",E86)</f>
        <v/>
      </c>
      <c r="C83" s="129"/>
      <c r="D83" s="142" t="str">
        <f>IF(E83="","",IF(SUM(COUNTIF(領域1!E:E,E:E),COUNTIF(領域2!E:E,E:E),COUNTIF(領域3!E:E,E:E),COUNTIF(領域4!E:E,E:E),COUNTIF(領域5!E:E,E:E),COUNTIF($E$1:E83,E:E))&gt;1,"再掲",""))</f>
        <v/>
      </c>
      <c r="E83" s="56" t="str">
        <f>IFERROR(IF(OR(B83="",B83="根拠資料・データ欄",B83="データ欄",LEFT(B83,1)="h",LEFT(B83,1)="・"),"",(VLOOKUP($B83,テーブルファイル一覧[[URL]:[更新日時]],1,0))),"＊ファイル一覧に資料なし")</f>
        <v/>
      </c>
      <c r="F83" s="57" t="str">
        <f>IFERROR(VLOOKUP(E83,FileList_Src!A:C,3,FALSE),"")</f>
        <v/>
      </c>
      <c r="G83" s="305"/>
    </row>
    <row r="84" spans="1:7">
      <c r="A84" s="337" t="s">
        <v>49</v>
      </c>
      <c r="B84" s="338"/>
      <c r="C84" s="307"/>
      <c r="D84" s="132"/>
      <c r="E84" s="77"/>
      <c r="F84" s="57" t="str">
        <f>IFERROR(VLOOKUP(E84,FileList_Src!A:C,3,FALSE),"")</f>
        <v/>
      </c>
      <c r="G84" s="305"/>
    </row>
    <row r="85" spans="1:7">
      <c r="A85" s="339"/>
      <c r="B85" s="340"/>
      <c r="C85" s="341"/>
      <c r="D85" s="133"/>
      <c r="F85" s="57" t="str">
        <f>IFERROR(VLOOKUP(E85,FileList_Src!A:C,3,FALSE),"")</f>
        <v/>
      </c>
      <c r="G85" s="305"/>
    </row>
    <row r="86" spans="1:7">
      <c r="B86" s="147" t="s">
        <v>53</v>
      </c>
      <c r="C86" s="40" t="s">
        <v>54</v>
      </c>
      <c r="D86" s="146"/>
      <c r="G86" s="305"/>
    </row>
    <row r="87" spans="1:7">
      <c r="D87" s="83"/>
      <c r="G87" s="305"/>
    </row>
    <row r="88" spans="1:7">
      <c r="D88" s="83"/>
      <c r="G88" s="305"/>
    </row>
    <row r="89" spans="1:7">
      <c r="D89" s="83"/>
      <c r="G89" s="305"/>
    </row>
    <row r="90" spans="1:7">
      <c r="D90" s="83"/>
      <c r="G90" s="305"/>
    </row>
    <row r="91" spans="1:7">
      <c r="D91" s="83"/>
      <c r="G91" s="305"/>
    </row>
    <row r="92" spans="1:7">
      <c r="D92" s="83"/>
      <c r="G92" s="305"/>
    </row>
    <row r="93" spans="1:7">
      <c r="D93" s="85"/>
      <c r="G93" s="305"/>
    </row>
    <row r="94" spans="1:7">
      <c r="D94" s="83"/>
      <c r="G94" s="305"/>
    </row>
    <row r="95" spans="1:7">
      <c r="D95" s="85"/>
      <c r="G95" s="305"/>
    </row>
    <row r="96" spans="1:7">
      <c r="D96" s="83"/>
      <c r="G96" s="305"/>
    </row>
    <row r="97" spans="4:7">
      <c r="D97" s="83"/>
      <c r="G97" s="305"/>
    </row>
    <row r="98" spans="4:7">
      <c r="D98" s="86"/>
      <c r="G98" s="305"/>
    </row>
    <row r="99" spans="4:7">
      <c r="D99" s="83"/>
      <c r="G99" s="305"/>
    </row>
    <row r="100" spans="4:7">
      <c r="D100" s="83"/>
      <c r="G100" s="305"/>
    </row>
    <row r="101" spans="4:7">
      <c r="D101" s="83"/>
      <c r="G101" s="305"/>
    </row>
    <row r="102" spans="4:7">
      <c r="D102" s="83"/>
      <c r="G102" s="305"/>
    </row>
    <row r="103" spans="4:7">
      <c r="D103" s="83"/>
      <c r="G103" s="305"/>
    </row>
    <row r="104" spans="4:7">
      <c r="D104" s="83"/>
      <c r="G104" s="305"/>
    </row>
    <row r="105" spans="4:7">
      <c r="D105" s="83"/>
      <c r="G105" s="305"/>
    </row>
    <row r="106" spans="4:7">
      <c r="D106" s="83"/>
      <c r="G106" s="305"/>
    </row>
    <row r="107" spans="4:7">
      <c r="D107" s="83"/>
      <c r="G107" s="305"/>
    </row>
    <row r="108" spans="4:7">
      <c r="D108" s="83"/>
      <c r="G108" s="305"/>
    </row>
    <row r="109" spans="4:7">
      <c r="D109" s="83"/>
      <c r="G109" s="305"/>
    </row>
    <row r="110" spans="4:7">
      <c r="D110" s="83"/>
      <c r="G110" s="305"/>
    </row>
    <row r="111" spans="4:7">
      <c r="D111" s="83"/>
      <c r="G111" s="305"/>
    </row>
    <row r="112" spans="4:7">
      <c r="D112" s="83"/>
      <c r="G112" s="305"/>
    </row>
    <row r="113" spans="4:7">
      <c r="D113" s="83"/>
      <c r="G113" s="305"/>
    </row>
    <row r="114" spans="4:7">
      <c r="D114" s="83"/>
      <c r="G114" s="305"/>
    </row>
    <row r="115" spans="4:7">
      <c r="D115" s="83"/>
      <c r="G115" s="305"/>
    </row>
    <row r="116" spans="4:7">
      <c r="D116" s="83"/>
      <c r="G116" s="305"/>
    </row>
    <row r="117" spans="4:7">
      <c r="D117" s="83"/>
      <c r="G117" s="305"/>
    </row>
    <row r="118" spans="4:7">
      <c r="D118" s="83"/>
      <c r="G118" s="305"/>
    </row>
    <row r="119" spans="4:7">
      <c r="D119" s="83"/>
      <c r="G119" s="305"/>
    </row>
    <row r="120" spans="4:7">
      <c r="D120" s="83"/>
      <c r="G120" s="305"/>
    </row>
    <row r="121" spans="4:7">
      <c r="D121" s="83"/>
      <c r="G121" s="305"/>
    </row>
    <row r="122" spans="4:7">
      <c r="D122" s="83"/>
      <c r="G122" s="305"/>
    </row>
    <row r="123" spans="4:7">
      <c r="D123" s="83"/>
      <c r="G123" s="305"/>
    </row>
    <row r="124" spans="4:7">
      <c r="D124" s="83"/>
      <c r="G124" s="305"/>
    </row>
    <row r="125" spans="4:7">
      <c r="D125" s="83"/>
      <c r="G125" s="305"/>
    </row>
    <row r="126" spans="4:7">
      <c r="D126" s="83"/>
      <c r="G126" s="305"/>
    </row>
    <row r="127" spans="4:7">
      <c r="D127" s="83"/>
      <c r="G127" s="305"/>
    </row>
    <row r="128" spans="4:7">
      <c r="D128" s="83"/>
      <c r="G128" s="305"/>
    </row>
    <row r="129" spans="4:7">
      <c r="D129" s="83"/>
      <c r="G129" s="305"/>
    </row>
    <row r="130" spans="4:7">
      <c r="D130" s="83"/>
      <c r="G130" s="305"/>
    </row>
    <row r="131" spans="4:7">
      <c r="D131" s="83"/>
      <c r="G131" s="305"/>
    </row>
    <row r="132" spans="4:7">
      <c r="D132" s="83"/>
      <c r="G132" s="305"/>
    </row>
    <row r="133" spans="4:7">
      <c r="D133" s="83"/>
      <c r="G133" s="305"/>
    </row>
    <row r="134" spans="4:7">
      <c r="D134" s="83"/>
      <c r="G134" s="305"/>
    </row>
    <row r="135" spans="4:7">
      <c r="D135" s="83"/>
      <c r="G135" s="305"/>
    </row>
    <row r="136" spans="4:7">
      <c r="D136" s="83"/>
      <c r="G136" s="305"/>
    </row>
    <row r="137" spans="4:7">
      <c r="D137" s="83"/>
      <c r="G137" s="305"/>
    </row>
    <row r="138" spans="4:7">
      <c r="D138" s="83"/>
      <c r="G138" s="305"/>
    </row>
    <row r="139" spans="4:7">
      <c r="D139" s="83"/>
      <c r="G139" s="305"/>
    </row>
    <row r="140" spans="4:7">
      <c r="D140" s="83"/>
      <c r="G140" s="305"/>
    </row>
    <row r="141" spans="4:7">
      <c r="D141" s="83"/>
      <c r="G141" s="305"/>
    </row>
    <row r="142" spans="4:7">
      <c r="D142" s="83"/>
      <c r="G142" s="305"/>
    </row>
    <row r="143" spans="4:7">
      <c r="D143" s="83"/>
      <c r="G143" s="305"/>
    </row>
    <row r="144" spans="4:7">
      <c r="D144" s="83"/>
      <c r="G144" s="305"/>
    </row>
    <row r="145" spans="4:7">
      <c r="D145" s="83"/>
      <c r="G145" s="305"/>
    </row>
    <row r="146" spans="4:7">
      <c r="D146" s="83"/>
      <c r="G146" s="305"/>
    </row>
    <row r="147" spans="4:7">
      <c r="D147" s="83"/>
      <c r="G147" s="305"/>
    </row>
    <row r="148" spans="4:7">
      <c r="D148" s="83"/>
      <c r="G148" s="305"/>
    </row>
    <row r="149" spans="4:7">
      <c r="D149" s="83"/>
      <c r="G149" s="305"/>
    </row>
    <row r="150" spans="4:7">
      <c r="D150" s="83"/>
      <c r="G150" s="305"/>
    </row>
    <row r="151" spans="4:7">
      <c r="D151" s="83"/>
      <c r="G151" s="305"/>
    </row>
    <row r="152" spans="4:7">
      <c r="D152" s="85"/>
      <c r="G152" s="305"/>
    </row>
    <row r="153" spans="4:7">
      <c r="D153" s="83"/>
      <c r="G153" s="305"/>
    </row>
    <row r="154" spans="4:7">
      <c r="D154" s="85"/>
      <c r="G154" s="305"/>
    </row>
    <row r="155" spans="4:7">
      <c r="D155" s="83"/>
      <c r="G155" s="305"/>
    </row>
    <row r="156" spans="4:7">
      <c r="D156" s="83"/>
      <c r="G156" s="305"/>
    </row>
    <row r="157" spans="4:7">
      <c r="D157" s="86"/>
      <c r="G157" s="305"/>
    </row>
    <row r="158" spans="4:7">
      <c r="D158" s="83"/>
      <c r="G158" s="305"/>
    </row>
    <row r="159" spans="4:7">
      <c r="D159" s="83"/>
      <c r="G159" s="305"/>
    </row>
    <row r="160" spans="4:7">
      <c r="D160" s="83"/>
      <c r="G160" s="305"/>
    </row>
    <row r="161" spans="4:7">
      <c r="D161" s="83"/>
      <c r="G161" s="305"/>
    </row>
    <row r="162" spans="4:7">
      <c r="D162" s="83"/>
      <c r="G162" s="305"/>
    </row>
    <row r="163" spans="4:7">
      <c r="D163" s="83"/>
      <c r="G163" s="305"/>
    </row>
    <row r="164" spans="4:7">
      <c r="D164" s="83"/>
      <c r="G164" s="305"/>
    </row>
    <row r="165" spans="4:7">
      <c r="D165" s="83"/>
      <c r="G165" s="305"/>
    </row>
    <row r="166" spans="4:7">
      <c r="D166" s="83"/>
      <c r="G166" s="305"/>
    </row>
    <row r="167" spans="4:7">
      <c r="D167" s="83"/>
      <c r="G167" s="305"/>
    </row>
    <row r="168" spans="4:7">
      <c r="D168" s="83"/>
      <c r="G168" s="305"/>
    </row>
    <row r="169" spans="4:7">
      <c r="D169" s="83"/>
      <c r="G169" s="305"/>
    </row>
    <row r="170" spans="4:7">
      <c r="D170" s="83"/>
      <c r="G170" s="305"/>
    </row>
    <row r="171" spans="4:7">
      <c r="D171" s="83"/>
      <c r="G171" s="305"/>
    </row>
    <row r="172" spans="4:7">
      <c r="D172" s="83"/>
      <c r="G172" s="305"/>
    </row>
    <row r="173" spans="4:7">
      <c r="D173" s="83"/>
      <c r="G173" s="305"/>
    </row>
    <row r="174" spans="4:7">
      <c r="D174" s="83"/>
      <c r="G174" s="305"/>
    </row>
    <row r="175" spans="4:7">
      <c r="D175" s="83"/>
      <c r="G175" s="305"/>
    </row>
    <row r="176" spans="4:7">
      <c r="D176" s="83"/>
      <c r="G176" s="305"/>
    </row>
    <row r="177" spans="4:7">
      <c r="D177" s="83"/>
      <c r="G177" s="305"/>
    </row>
    <row r="178" spans="4:7">
      <c r="D178" s="83"/>
      <c r="G178" s="305"/>
    </row>
    <row r="179" spans="4:7">
      <c r="D179" s="83"/>
      <c r="G179" s="305"/>
    </row>
    <row r="180" spans="4:7">
      <c r="D180" s="83"/>
      <c r="G180" s="305"/>
    </row>
    <row r="181" spans="4:7">
      <c r="D181" s="83"/>
      <c r="G181" s="305"/>
    </row>
    <row r="182" spans="4:7">
      <c r="D182" s="83"/>
      <c r="G182" s="305"/>
    </row>
    <row r="183" spans="4:7">
      <c r="D183" s="83"/>
      <c r="G183" s="305"/>
    </row>
    <row r="184" spans="4:7">
      <c r="D184" s="83"/>
      <c r="G184" s="305"/>
    </row>
    <row r="185" spans="4:7">
      <c r="D185" s="83"/>
      <c r="G185" s="305"/>
    </row>
    <row r="186" spans="4:7">
      <c r="D186" s="85"/>
      <c r="G186" s="305"/>
    </row>
    <row r="187" spans="4:7">
      <c r="D187" s="83"/>
      <c r="G187" s="305"/>
    </row>
    <row r="188" spans="4:7">
      <c r="G188" s="305"/>
    </row>
    <row r="189" spans="4:7">
      <c r="G189" s="305"/>
    </row>
    <row r="190" spans="4:7">
      <c r="G190" s="305"/>
    </row>
    <row r="191" spans="4:7">
      <c r="G191" s="305"/>
    </row>
    <row r="192" spans="4:7">
      <c r="G192" s="305"/>
    </row>
    <row r="193" spans="7:7">
      <c r="G193" s="305"/>
    </row>
    <row r="194" spans="7:7">
      <c r="G194" s="305"/>
    </row>
    <row r="195" spans="7:7">
      <c r="G195" s="305"/>
    </row>
    <row r="196" spans="7:7">
      <c r="G196" s="305"/>
    </row>
    <row r="197" spans="7:7">
      <c r="G197" s="305"/>
    </row>
    <row r="198" spans="7:7">
      <c r="G198" s="305"/>
    </row>
    <row r="199" spans="7:7">
      <c r="G199" s="305"/>
    </row>
    <row r="200" spans="7:7">
      <c r="G200" s="305"/>
    </row>
    <row r="201" spans="7:7">
      <c r="G201" s="305"/>
    </row>
    <row r="202" spans="7:7">
      <c r="G202" s="305"/>
    </row>
    <row r="203" spans="7:7">
      <c r="G203" s="305"/>
    </row>
    <row r="204" spans="7:7">
      <c r="G204" s="305"/>
    </row>
    <row r="205" spans="7:7">
      <c r="G205" s="305"/>
    </row>
    <row r="206" spans="7:7">
      <c r="G206" s="305"/>
    </row>
    <row r="207" spans="7:7">
      <c r="G207" s="305"/>
    </row>
    <row r="208" spans="7:7">
      <c r="G208" s="305"/>
    </row>
    <row r="209" spans="7:7">
      <c r="G209" s="305"/>
    </row>
    <row r="210" spans="7:7">
      <c r="G210" s="305"/>
    </row>
    <row r="211" spans="7:7">
      <c r="G211" s="305"/>
    </row>
    <row r="212" spans="7:7">
      <c r="G212" s="305"/>
    </row>
    <row r="213" spans="7:7">
      <c r="G213" s="305"/>
    </row>
    <row r="214" spans="7:7">
      <c r="G214" s="305"/>
    </row>
    <row r="215" spans="7:7">
      <c r="G215" s="305"/>
    </row>
    <row r="216" spans="7:7">
      <c r="G216" s="305"/>
    </row>
    <row r="217" spans="7:7">
      <c r="G217" s="305"/>
    </row>
    <row r="218" spans="7:7">
      <c r="G218" s="305"/>
    </row>
    <row r="219" spans="7:7">
      <c r="G219" s="305"/>
    </row>
    <row r="220" spans="7:7">
      <c r="G220" s="305"/>
    </row>
    <row r="221" spans="7:7">
      <c r="G221" s="305"/>
    </row>
    <row r="222" spans="7:7">
      <c r="G222" s="305"/>
    </row>
    <row r="223" spans="7:7">
      <c r="G223" s="305"/>
    </row>
    <row r="224" spans="7:7">
      <c r="G224" s="305"/>
    </row>
    <row r="225" spans="7:7">
      <c r="G225" s="305"/>
    </row>
    <row r="226" spans="7:7">
      <c r="G226" s="305"/>
    </row>
    <row r="227" spans="7:7">
      <c r="G227" s="305"/>
    </row>
    <row r="228" spans="7:7">
      <c r="G228" s="305"/>
    </row>
    <row r="229" spans="7:7">
      <c r="G229" s="305"/>
    </row>
    <row r="230" spans="7:7">
      <c r="G230" s="305"/>
    </row>
    <row r="231" spans="7:7">
      <c r="G231" s="305"/>
    </row>
    <row r="232" spans="7:7">
      <c r="G232" s="305"/>
    </row>
    <row r="233" spans="7:7">
      <c r="G233" s="305"/>
    </row>
    <row r="234" spans="7:7">
      <c r="G234" s="305"/>
    </row>
    <row r="235" spans="7:7">
      <c r="G235" s="305"/>
    </row>
    <row r="236" spans="7:7">
      <c r="G236" s="305"/>
    </row>
    <row r="237" spans="7:7">
      <c r="G237" s="305"/>
    </row>
    <row r="238" spans="7:7">
      <c r="G238" s="305"/>
    </row>
    <row r="239" spans="7:7">
      <c r="G239" s="305"/>
    </row>
    <row r="240" spans="7:7">
      <c r="G240" s="305"/>
    </row>
    <row r="241" spans="7:7">
      <c r="G241" s="305"/>
    </row>
    <row r="242" spans="7:7">
      <c r="G242" s="305"/>
    </row>
    <row r="243" spans="7:7">
      <c r="G243" s="305"/>
    </row>
    <row r="244" spans="7:7">
      <c r="G244" s="305"/>
    </row>
    <row r="245" spans="7:7">
      <c r="G245" s="305"/>
    </row>
    <row r="246" spans="7:7">
      <c r="G246" s="305"/>
    </row>
    <row r="247" spans="7:7">
      <c r="G247" s="305"/>
    </row>
    <row r="248" spans="7:7">
      <c r="G248" s="305"/>
    </row>
    <row r="249" spans="7:7">
      <c r="G249" s="305"/>
    </row>
    <row r="250" spans="7:7">
      <c r="G250" s="305"/>
    </row>
    <row r="251" spans="7:7">
      <c r="G251" s="305"/>
    </row>
    <row r="252" spans="7:7">
      <c r="G252" s="305"/>
    </row>
    <row r="253" spans="7:7">
      <c r="G253" s="305"/>
    </row>
    <row r="254" spans="7:7">
      <c r="G254" s="305"/>
    </row>
    <row r="255" spans="7:7">
      <c r="G255" s="305"/>
    </row>
    <row r="256" spans="7:7">
      <c r="G256" s="305"/>
    </row>
    <row r="257" spans="7:7">
      <c r="G257" s="305"/>
    </row>
    <row r="258" spans="7:7">
      <c r="G258" s="305"/>
    </row>
    <row r="259" spans="7:7">
      <c r="G259" s="305"/>
    </row>
    <row r="260" spans="7:7">
      <c r="G260" s="305"/>
    </row>
    <row r="261" spans="7:7">
      <c r="G261" s="305"/>
    </row>
    <row r="262" spans="7:7">
      <c r="G262" s="305"/>
    </row>
    <row r="263" spans="7:7">
      <c r="G263" s="305"/>
    </row>
    <row r="264" spans="7:7">
      <c r="G264" s="305"/>
    </row>
    <row r="265" spans="7:7">
      <c r="G265" s="305"/>
    </row>
    <row r="266" spans="7:7">
      <c r="G266" s="305"/>
    </row>
    <row r="267" spans="7:7">
      <c r="G267" s="305"/>
    </row>
    <row r="268" spans="7:7">
      <c r="G268" s="305"/>
    </row>
    <row r="269" spans="7:7">
      <c r="G269" s="305"/>
    </row>
    <row r="270" spans="7:7">
      <c r="G270" s="305"/>
    </row>
    <row r="271" spans="7:7">
      <c r="G271" s="305"/>
    </row>
    <row r="272" spans="7:7">
      <c r="G272" s="305"/>
    </row>
    <row r="273" spans="7:7">
      <c r="G273" s="305"/>
    </row>
    <row r="274" spans="7:7">
      <c r="G274" s="305"/>
    </row>
    <row r="275" spans="7:7">
      <c r="G275" s="305"/>
    </row>
    <row r="276" spans="7:7">
      <c r="G276" s="305"/>
    </row>
    <row r="277" spans="7:7">
      <c r="G277" s="305"/>
    </row>
    <row r="278" spans="7:7">
      <c r="G278" s="305"/>
    </row>
    <row r="279" spans="7:7">
      <c r="G279" s="305"/>
    </row>
    <row r="280" spans="7:7">
      <c r="G280" s="305"/>
    </row>
  </sheetData>
  <mergeCells count="50">
    <mergeCell ref="A84:C84"/>
    <mergeCell ref="A85:C85"/>
    <mergeCell ref="A72:A73"/>
    <mergeCell ref="A74:A75"/>
    <mergeCell ref="A76:C76"/>
    <mergeCell ref="A77:C77"/>
    <mergeCell ref="A78:C78"/>
    <mergeCell ref="A68:C68"/>
    <mergeCell ref="A80:C80"/>
    <mergeCell ref="E1:F2"/>
    <mergeCell ref="E3:F3"/>
    <mergeCell ref="A32:C32"/>
    <mergeCell ref="A41:C41"/>
    <mergeCell ref="A79:C79"/>
    <mergeCell ref="A8:C8"/>
    <mergeCell ref="A70:C70"/>
    <mergeCell ref="A63:C63"/>
    <mergeCell ref="A67:C67"/>
    <mergeCell ref="A52:C52"/>
    <mergeCell ref="A50:C50"/>
    <mergeCell ref="A62:C62"/>
    <mergeCell ref="A58:C58"/>
    <mergeCell ref="A61:C61"/>
    <mergeCell ref="A53:C53"/>
    <mergeCell ref="A54:C54"/>
    <mergeCell ref="A5:C5"/>
    <mergeCell ref="A7:C7"/>
    <mergeCell ref="A9:C9"/>
    <mergeCell ref="A17:C17"/>
    <mergeCell ref="A18:C18"/>
    <mergeCell ref="A13:C13"/>
    <mergeCell ref="A14:C14"/>
    <mergeCell ref="A15:C15"/>
    <mergeCell ref="A16:C16"/>
    <mergeCell ref="G10:G280"/>
    <mergeCell ref="A26:C26"/>
    <mergeCell ref="A22:C22"/>
    <mergeCell ref="A23:C23"/>
    <mergeCell ref="A25:C25"/>
    <mergeCell ref="A35:C35"/>
    <mergeCell ref="A36:C36"/>
    <mergeCell ref="A34:C34"/>
    <mergeCell ref="A27:C27"/>
    <mergeCell ref="A31:C31"/>
    <mergeCell ref="A44:C44"/>
    <mergeCell ref="A45:C45"/>
    <mergeCell ref="A40:C40"/>
    <mergeCell ref="A43:C43"/>
    <mergeCell ref="A49:C49"/>
    <mergeCell ref="A59:C59"/>
  </mergeCells>
  <phoneticPr fontId="20"/>
  <conditionalFormatting sqref="B6:C6">
    <cfRule type="containsText" dxfId="4" priority="1" operator="containsText" text="（リストから選択してください）">
      <formula>NOT(ISERROR(SEARCH("（リストから選択してください）",B6)))</formula>
    </cfRule>
  </conditionalFormatting>
  <conditionalFormatting sqref="E6">
    <cfRule type="cellIs" dxfId="3" priority="4" operator="equal">
      <formula>"満たしていない"</formula>
    </cfRule>
  </conditionalFormatting>
  <conditionalFormatting sqref="K1">
    <cfRule type="cellIs" dxfId="1" priority="8" operator="equal">
      <formula>"満たしていない"</formula>
    </cfRule>
  </conditionalFormatting>
  <conditionalFormatting sqref="K4">
    <cfRule type="cellIs" dxfId="0" priority="9" operator="equal">
      <formula>"満たしていない"</formula>
    </cfRule>
  </conditionalFormatting>
  <dataValidations count="1">
    <dataValidation type="textLength" operator="lessThanOrEqual" allowBlank="1" showInputMessage="1" showErrorMessage="1" error="80文字以内（２行程度）にしてください。" sqref="D103 D36:D39 D162 D54:D57 D96 D75:D78 D18:D21 D45:D48 D155 D9:D12 D7 D27:D30 D63:D66 D81" xr:uid="{00000000-0002-0000-0C00-000000000000}">
      <formula1>80</formula1>
    </dataValidation>
  </dataValidations>
  <pageMargins left="0.51181102362204722" right="0.31496062992125984" top="0.39370078740157483" bottom="0.59055118110236227" header="0.51181102362204722" footer="0.11811023622047245"/>
  <pageSetup paperSize="9" scale="88" fitToHeight="0" orientation="landscape" r:id="rId1"/>
  <headerFooter>
    <oddFooter>&amp;C&amp;"ＭＳ 明朝,標準"&amp;10&amp;P</oddFooter>
  </headerFooter>
  <rowBreaks count="3" manualBreakCount="3">
    <brk id="24" max="3" man="1"/>
    <brk id="51" max="3" man="1"/>
    <brk id="69" max="3" man="1"/>
  </rowBreaks>
  <drawing r:id="rId2"/>
  <extLst>
    <ext xmlns:x14="http://schemas.microsoft.com/office/spreadsheetml/2009/9/main" uri="{78C0D931-6437-407d-A8EE-F0AAD7539E65}">
      <x14:conditionalFormattings>
        <x14:conditionalFormatting xmlns:xm="http://schemas.microsoft.com/office/excel/2006/main">
          <x14:cfRule type="containsText" priority="3" operator="containsText" id="{27E2830C-CE85-422C-94CB-76F465E8EA52}">
            <xm:f>NOT(ISERROR(SEARCH("＊ファイル一覧に資料なし",E11)))</xm:f>
            <xm:f>"＊ファイル一覧に資料なし"</xm:f>
            <x14:dxf>
              <font>
                <color rgb="FFFFFF00"/>
              </font>
            </x14:dxf>
          </x14:cfRule>
          <xm:sqref>E11:E83</xm:sqref>
        </x14:conditionalFormatting>
      </x14:conditionalFormatting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7">
    <tabColor rgb="FFFFFF00"/>
  </sheetPr>
  <dimension ref="A1:A5"/>
  <sheetViews>
    <sheetView workbookViewId="0"/>
  </sheetViews>
  <sheetFormatPr defaultRowHeight="18.75"/>
  <sheetData>
    <row r="1" spans="1:1">
      <c r="A1" t="s">
        <v>446</v>
      </c>
    </row>
    <row r="2" spans="1:1">
      <c r="A2" t="s">
        <v>447</v>
      </c>
    </row>
    <row r="3" spans="1:1">
      <c r="A3" t="s">
        <v>448</v>
      </c>
    </row>
    <row r="4" spans="1:1">
      <c r="A4" t="s">
        <v>449</v>
      </c>
    </row>
    <row r="5" spans="1:1">
      <c r="A5" t="s">
        <v>450</v>
      </c>
    </row>
  </sheetData>
  <phoneticPr fontId="20"/>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FFFF00"/>
  </sheetPr>
  <dimension ref="A1:F1164"/>
  <sheetViews>
    <sheetView view="pageBreakPreview" zoomScale="90" zoomScaleNormal="70" zoomScaleSheetLayoutView="90" workbookViewId="0">
      <selection activeCell="A2" sqref="A2"/>
    </sheetView>
  </sheetViews>
  <sheetFormatPr defaultColWidth="45" defaultRowHeight="18.75"/>
  <cols>
    <col min="1" max="1" width="13.25" bestFit="1" customWidth="1"/>
    <col min="2" max="2" width="20.625" bestFit="1" customWidth="1"/>
    <col min="3" max="3" width="7.625" bestFit="1" customWidth="1"/>
    <col min="4" max="4" width="11.25" bestFit="1" customWidth="1"/>
    <col min="5" max="5" width="9.375" bestFit="1" customWidth="1"/>
    <col min="6" max="6" width="13.25" bestFit="1" customWidth="1"/>
  </cols>
  <sheetData>
    <row r="1" spans="1:6">
      <c r="A1" s="1" t="s">
        <v>55</v>
      </c>
      <c r="B1" s="1" t="s">
        <v>56</v>
      </c>
      <c r="C1" s="2" t="s">
        <v>57</v>
      </c>
      <c r="D1" s="2" t="s">
        <v>58</v>
      </c>
      <c r="E1" s="2" t="s">
        <v>59</v>
      </c>
      <c r="F1" s="2" t="s">
        <v>60</v>
      </c>
    </row>
    <row r="2" spans="1:6">
      <c r="A2" s="202"/>
      <c r="B2" s="202"/>
      <c r="C2" s="203"/>
      <c r="D2" s="203"/>
      <c r="E2" s="203"/>
      <c r="F2" s="203"/>
    </row>
    <row r="3" spans="1:6">
      <c r="A3" s="202"/>
      <c r="B3" s="202"/>
      <c r="C3" s="203"/>
      <c r="D3" s="203"/>
      <c r="E3" s="203"/>
      <c r="F3" s="203"/>
    </row>
    <row r="4" spans="1:6">
      <c r="A4" s="202"/>
      <c r="B4" s="202"/>
      <c r="C4" s="203"/>
      <c r="D4" s="203"/>
      <c r="E4" s="203"/>
      <c r="F4" s="203"/>
    </row>
    <row r="5" spans="1:6">
      <c r="A5" s="202"/>
      <c r="B5" s="202"/>
      <c r="C5" s="203"/>
      <c r="D5" s="203"/>
      <c r="E5" s="203"/>
      <c r="F5" s="203"/>
    </row>
    <row r="6" spans="1:6">
      <c r="A6" s="202"/>
      <c r="B6" s="202"/>
      <c r="C6" s="203"/>
      <c r="D6" s="203"/>
      <c r="E6" s="203"/>
      <c r="F6" s="203"/>
    </row>
    <row r="7" spans="1:6">
      <c r="A7" s="202"/>
      <c r="B7" s="202"/>
      <c r="C7" s="203"/>
      <c r="D7" s="203"/>
      <c r="E7" s="203"/>
      <c r="F7" s="203"/>
    </row>
    <row r="8" spans="1:6">
      <c r="A8" s="202"/>
      <c r="B8" s="202"/>
      <c r="C8" s="203"/>
      <c r="D8" s="203"/>
      <c r="E8" s="203"/>
      <c r="F8" s="203"/>
    </row>
    <row r="9" spans="1:6">
      <c r="A9" s="202"/>
      <c r="B9" s="202"/>
      <c r="C9" s="203"/>
      <c r="D9" s="203"/>
      <c r="E9" s="203"/>
      <c r="F9" s="203"/>
    </row>
    <row r="10" spans="1:6">
      <c r="A10" s="202"/>
      <c r="B10" s="202"/>
      <c r="C10" s="203"/>
      <c r="D10" s="203"/>
      <c r="E10" s="203"/>
      <c r="F10" s="203"/>
    </row>
    <row r="11" spans="1:6">
      <c r="A11" s="202"/>
      <c r="B11" s="202"/>
      <c r="C11" s="203"/>
      <c r="D11" s="203"/>
      <c r="E11" s="203"/>
      <c r="F11" s="203"/>
    </row>
    <row r="12" spans="1:6">
      <c r="A12" s="202"/>
      <c r="B12" s="202"/>
      <c r="C12" s="203"/>
      <c r="D12" s="203"/>
      <c r="E12" s="203"/>
      <c r="F12" s="203"/>
    </row>
    <row r="13" spans="1:6">
      <c r="A13" s="202"/>
      <c r="B13" s="202"/>
      <c r="C13" s="203"/>
      <c r="D13" s="203"/>
      <c r="E13" s="203"/>
      <c r="F13" s="203"/>
    </row>
    <row r="14" spans="1:6">
      <c r="A14" s="202"/>
      <c r="B14" s="202"/>
      <c r="C14" s="203"/>
      <c r="D14" s="203"/>
      <c r="E14" s="203"/>
      <c r="F14" s="203"/>
    </row>
    <row r="15" spans="1:6">
      <c r="A15" s="202"/>
      <c r="B15" s="202"/>
      <c r="C15" s="203"/>
      <c r="D15" s="203"/>
      <c r="E15" s="203"/>
      <c r="F15" s="203"/>
    </row>
    <row r="16" spans="1:6">
      <c r="A16" s="202"/>
      <c r="B16" s="202"/>
      <c r="C16" s="203"/>
      <c r="D16" s="203"/>
      <c r="E16" s="203"/>
      <c r="F16" s="203"/>
    </row>
    <row r="17" spans="1:6">
      <c r="A17" s="202"/>
      <c r="B17" s="202"/>
      <c r="C17" s="203"/>
      <c r="D17" s="203"/>
      <c r="E17" s="203"/>
      <c r="F17" s="203"/>
    </row>
    <row r="18" spans="1:6">
      <c r="A18" s="202"/>
      <c r="B18" s="202"/>
      <c r="C18" s="203"/>
      <c r="D18" s="203"/>
      <c r="E18" s="203"/>
      <c r="F18" s="203"/>
    </row>
    <row r="19" spans="1:6">
      <c r="A19" s="202"/>
      <c r="B19" s="202"/>
      <c r="C19" s="203"/>
      <c r="D19" s="203"/>
      <c r="E19" s="203"/>
      <c r="F19" s="203"/>
    </row>
    <row r="20" spans="1:6">
      <c r="A20" s="202"/>
      <c r="B20" s="202"/>
      <c r="C20" s="203"/>
      <c r="D20" s="203"/>
      <c r="E20" s="203"/>
      <c r="F20" s="203"/>
    </row>
    <row r="21" spans="1:6">
      <c r="A21" s="202"/>
      <c r="B21" s="202"/>
      <c r="C21" s="203"/>
      <c r="D21" s="203"/>
      <c r="E21" s="203"/>
      <c r="F21" s="203"/>
    </row>
    <row r="22" spans="1:6">
      <c r="A22" s="202"/>
      <c r="B22" s="202"/>
      <c r="C22" s="203"/>
      <c r="D22" s="203"/>
      <c r="E22" s="203"/>
      <c r="F22" s="203"/>
    </row>
    <row r="23" spans="1:6">
      <c r="A23" s="202"/>
      <c r="B23" s="202"/>
      <c r="C23" s="203"/>
      <c r="D23" s="203"/>
      <c r="E23" s="203"/>
      <c r="F23" s="203"/>
    </row>
    <row r="24" spans="1:6">
      <c r="A24" s="202"/>
      <c r="B24" s="202"/>
      <c r="C24" s="203"/>
      <c r="D24" s="203"/>
      <c r="E24" s="203"/>
      <c r="F24" s="203"/>
    </row>
    <row r="25" spans="1:6">
      <c r="A25" s="202"/>
      <c r="B25" s="202"/>
      <c r="C25" s="203"/>
      <c r="D25" s="203"/>
      <c r="E25" s="203"/>
      <c r="F25" s="203"/>
    </row>
    <row r="26" spans="1:6">
      <c r="A26" s="202"/>
      <c r="B26" s="202"/>
      <c r="C26" s="203"/>
      <c r="D26" s="203"/>
      <c r="E26" s="203"/>
      <c r="F26" s="203"/>
    </row>
    <row r="27" spans="1:6">
      <c r="A27" s="202"/>
      <c r="B27" s="202"/>
      <c r="C27" s="203"/>
      <c r="D27" s="203"/>
      <c r="E27" s="203"/>
      <c r="F27" s="203"/>
    </row>
    <row r="28" spans="1:6">
      <c r="A28" s="202"/>
      <c r="B28" s="202"/>
      <c r="C28" s="203"/>
      <c r="D28" s="203"/>
      <c r="E28" s="203"/>
      <c r="F28" s="203"/>
    </row>
    <row r="29" spans="1:6">
      <c r="A29" s="202"/>
      <c r="B29" s="202"/>
      <c r="C29" s="203"/>
      <c r="D29" s="203"/>
      <c r="E29" s="203"/>
      <c r="F29" s="203"/>
    </row>
    <row r="30" spans="1:6">
      <c r="A30" s="202"/>
      <c r="B30" s="202"/>
      <c r="C30" s="203"/>
      <c r="D30" s="203"/>
      <c r="E30" s="203"/>
      <c r="F30" s="203"/>
    </row>
    <row r="31" spans="1:6">
      <c r="A31" s="202"/>
      <c r="B31" s="202"/>
      <c r="C31" s="203"/>
      <c r="D31" s="203"/>
      <c r="E31" s="203"/>
      <c r="F31" s="203"/>
    </row>
    <row r="32" spans="1:6">
      <c r="A32" s="202"/>
      <c r="B32" s="202"/>
      <c r="C32" s="203"/>
      <c r="D32" s="203"/>
      <c r="E32" s="203"/>
      <c r="F32" s="203"/>
    </row>
    <row r="33" spans="1:6">
      <c r="A33" s="202"/>
      <c r="B33" s="202"/>
      <c r="C33" s="203"/>
      <c r="D33" s="203"/>
      <c r="E33" s="203"/>
      <c r="F33" s="203"/>
    </row>
    <row r="34" spans="1:6">
      <c r="A34" s="202"/>
      <c r="B34" s="202"/>
      <c r="C34" s="203"/>
      <c r="D34" s="203"/>
      <c r="E34" s="203"/>
      <c r="F34" s="203"/>
    </row>
    <row r="35" spans="1:6">
      <c r="A35" s="202"/>
      <c r="B35" s="202"/>
      <c r="C35" s="203"/>
      <c r="D35" s="203"/>
      <c r="E35" s="203"/>
      <c r="F35" s="203"/>
    </row>
    <row r="36" spans="1:6">
      <c r="A36" s="202"/>
      <c r="B36" s="202"/>
      <c r="C36" s="203"/>
      <c r="D36" s="203"/>
      <c r="E36" s="203"/>
      <c r="F36" s="203"/>
    </row>
    <row r="37" spans="1:6">
      <c r="A37" s="202"/>
      <c r="B37" s="202"/>
      <c r="C37" s="203"/>
      <c r="D37" s="203"/>
      <c r="E37" s="203"/>
      <c r="F37" s="203"/>
    </row>
    <row r="38" spans="1:6">
      <c r="A38" s="202"/>
      <c r="B38" s="202"/>
      <c r="C38" s="203"/>
      <c r="D38" s="203"/>
      <c r="E38" s="203"/>
      <c r="F38" s="203"/>
    </row>
    <row r="39" spans="1:6">
      <c r="A39" s="202"/>
      <c r="B39" s="202"/>
      <c r="C39" s="203"/>
      <c r="D39" s="203"/>
      <c r="E39" s="203"/>
      <c r="F39" s="203"/>
    </row>
    <row r="40" spans="1:6">
      <c r="A40" s="202"/>
      <c r="B40" s="202"/>
      <c r="C40" s="203"/>
      <c r="D40" s="203"/>
      <c r="E40" s="203"/>
      <c r="F40" s="203"/>
    </row>
    <row r="41" spans="1:6">
      <c r="A41" s="202"/>
      <c r="B41" s="202"/>
      <c r="C41" s="203"/>
      <c r="D41" s="203"/>
      <c r="E41" s="203"/>
      <c r="F41" s="203"/>
    </row>
    <row r="42" spans="1:6">
      <c r="A42" s="202"/>
      <c r="B42" s="202"/>
      <c r="C42" s="203"/>
      <c r="D42" s="203"/>
      <c r="E42" s="203"/>
      <c r="F42" s="203"/>
    </row>
    <row r="43" spans="1:6">
      <c r="A43" s="202"/>
      <c r="B43" s="202"/>
      <c r="C43" s="203"/>
      <c r="D43" s="203"/>
      <c r="E43" s="203"/>
      <c r="F43" s="203"/>
    </row>
    <row r="44" spans="1:6">
      <c r="A44" s="202"/>
      <c r="B44" s="202"/>
      <c r="C44" s="203"/>
      <c r="D44" s="203"/>
      <c r="E44" s="203"/>
      <c r="F44" s="203"/>
    </row>
    <row r="45" spans="1:6">
      <c r="A45" s="202"/>
      <c r="B45" s="202"/>
      <c r="C45" s="203"/>
      <c r="D45" s="203"/>
      <c r="E45" s="203"/>
      <c r="F45" s="203"/>
    </row>
    <row r="46" spans="1:6">
      <c r="A46" s="202"/>
      <c r="B46" s="202"/>
      <c r="C46" s="203"/>
      <c r="D46" s="203"/>
      <c r="E46" s="203"/>
      <c r="F46" s="203"/>
    </row>
    <row r="47" spans="1:6">
      <c r="A47" s="202"/>
      <c r="B47" s="202"/>
      <c r="C47" s="203"/>
      <c r="D47" s="203"/>
      <c r="E47" s="203"/>
      <c r="F47" s="203"/>
    </row>
    <row r="48" spans="1:6">
      <c r="A48" s="202"/>
      <c r="B48" s="202"/>
      <c r="C48" s="203"/>
      <c r="D48" s="203"/>
      <c r="E48" s="203"/>
      <c r="F48" s="203"/>
    </row>
    <row r="49" spans="1:6">
      <c r="A49" s="202"/>
      <c r="B49" s="202"/>
      <c r="C49" s="203"/>
      <c r="D49" s="203"/>
      <c r="E49" s="203"/>
      <c r="F49" s="203"/>
    </row>
    <row r="50" spans="1:6">
      <c r="A50" s="202"/>
      <c r="B50" s="202"/>
      <c r="C50" s="203"/>
      <c r="D50" s="203"/>
      <c r="E50" s="203"/>
      <c r="F50" s="203"/>
    </row>
    <row r="51" spans="1:6">
      <c r="A51" s="202"/>
      <c r="B51" s="202"/>
      <c r="C51" s="203"/>
      <c r="D51" s="203"/>
      <c r="E51" s="203"/>
      <c r="F51" s="203"/>
    </row>
    <row r="52" spans="1:6">
      <c r="A52" s="202"/>
      <c r="B52" s="202"/>
      <c r="C52" s="203"/>
      <c r="D52" s="203"/>
      <c r="E52" s="203"/>
      <c r="F52" s="203"/>
    </row>
    <row r="53" spans="1:6">
      <c r="A53" s="202"/>
      <c r="B53" s="202"/>
      <c r="C53" s="203"/>
      <c r="D53" s="203"/>
      <c r="E53" s="203"/>
      <c r="F53" s="203"/>
    </row>
    <row r="54" spans="1:6">
      <c r="A54" s="202"/>
      <c r="B54" s="202"/>
      <c r="C54" s="203"/>
      <c r="D54" s="203"/>
      <c r="E54" s="203"/>
      <c r="F54" s="203"/>
    </row>
    <row r="55" spans="1:6">
      <c r="A55" s="202"/>
      <c r="B55" s="202"/>
      <c r="C55" s="203"/>
      <c r="D55" s="203"/>
      <c r="E55" s="203"/>
      <c r="F55" s="203"/>
    </row>
    <row r="56" spans="1:6">
      <c r="A56" s="202"/>
      <c r="B56" s="202"/>
      <c r="C56" s="203"/>
      <c r="D56" s="203"/>
      <c r="E56" s="203"/>
      <c r="F56" s="203"/>
    </row>
    <row r="57" spans="1:6">
      <c r="A57" s="202"/>
      <c r="B57" s="202"/>
      <c r="C57" s="203"/>
      <c r="D57" s="203"/>
      <c r="E57" s="203"/>
      <c r="F57" s="203"/>
    </row>
    <row r="58" spans="1:6">
      <c r="A58" s="202"/>
      <c r="B58" s="202"/>
      <c r="C58" s="203"/>
      <c r="D58" s="203"/>
      <c r="E58" s="203"/>
      <c r="F58" s="203"/>
    </row>
    <row r="59" spans="1:6">
      <c r="A59" s="202"/>
      <c r="B59" s="202"/>
      <c r="C59" s="203"/>
      <c r="D59" s="203"/>
      <c r="E59" s="203"/>
      <c r="F59" s="203"/>
    </row>
    <row r="60" spans="1:6">
      <c r="A60" s="202"/>
      <c r="B60" s="202"/>
      <c r="C60" s="203"/>
      <c r="D60" s="203"/>
      <c r="E60" s="203"/>
      <c r="F60" s="203"/>
    </row>
    <row r="61" spans="1:6">
      <c r="A61" s="202"/>
      <c r="B61" s="202"/>
      <c r="C61" s="203"/>
      <c r="D61" s="203"/>
      <c r="E61" s="203"/>
      <c r="F61" s="203"/>
    </row>
    <row r="62" spans="1:6">
      <c r="A62" s="202"/>
      <c r="B62" s="202"/>
      <c r="C62" s="203"/>
      <c r="D62" s="203"/>
      <c r="E62" s="203"/>
      <c r="F62" s="203"/>
    </row>
    <row r="63" spans="1:6">
      <c r="A63" s="202"/>
      <c r="B63" s="202"/>
      <c r="C63" s="203"/>
      <c r="D63" s="203"/>
      <c r="E63" s="203"/>
      <c r="F63" s="203"/>
    </row>
    <row r="64" spans="1:6">
      <c r="A64" s="202"/>
      <c r="B64" s="202"/>
      <c r="C64" s="203"/>
      <c r="D64" s="203"/>
      <c r="E64" s="203"/>
      <c r="F64" s="203"/>
    </row>
    <row r="65" spans="1:6">
      <c r="A65" s="202"/>
      <c r="B65" s="202"/>
      <c r="C65" s="203"/>
      <c r="D65" s="203"/>
      <c r="E65" s="203"/>
      <c r="F65" s="203"/>
    </row>
    <row r="66" spans="1:6">
      <c r="A66" s="202"/>
      <c r="B66" s="202"/>
      <c r="C66" s="203"/>
      <c r="D66" s="203"/>
      <c r="E66" s="203"/>
      <c r="F66" s="203"/>
    </row>
    <row r="67" spans="1:6">
      <c r="A67" s="202"/>
      <c r="B67" s="202"/>
      <c r="C67" s="203"/>
      <c r="D67" s="203"/>
      <c r="E67" s="203"/>
      <c r="F67" s="203"/>
    </row>
    <row r="68" spans="1:6">
      <c r="A68" s="202"/>
      <c r="B68" s="202"/>
      <c r="C68" s="203"/>
      <c r="D68" s="203"/>
      <c r="E68" s="203"/>
      <c r="F68" s="203"/>
    </row>
    <row r="69" spans="1:6">
      <c r="A69" s="202"/>
      <c r="B69" s="202"/>
      <c r="C69" s="203"/>
      <c r="D69" s="203"/>
      <c r="E69" s="203"/>
      <c r="F69" s="203"/>
    </row>
    <row r="70" spans="1:6">
      <c r="A70" s="202"/>
      <c r="B70" s="202"/>
      <c r="C70" s="203"/>
      <c r="D70" s="203"/>
      <c r="E70" s="203"/>
      <c r="F70" s="203"/>
    </row>
    <row r="71" spans="1:6">
      <c r="A71" s="202"/>
      <c r="B71" s="202"/>
      <c r="C71" s="203"/>
      <c r="D71" s="203"/>
      <c r="E71" s="203"/>
      <c r="F71" s="203"/>
    </row>
    <row r="72" spans="1:6">
      <c r="A72" s="202"/>
      <c r="B72" s="202"/>
      <c r="C72" s="203"/>
      <c r="D72" s="203"/>
      <c r="E72" s="203"/>
      <c r="F72" s="203"/>
    </row>
    <row r="73" spans="1:6">
      <c r="A73" s="202"/>
      <c r="B73" s="202"/>
      <c r="C73" s="203"/>
      <c r="D73" s="203"/>
      <c r="E73" s="203"/>
      <c r="F73" s="203"/>
    </row>
    <row r="74" spans="1:6">
      <c r="A74" s="202"/>
      <c r="B74" s="202"/>
      <c r="C74" s="203"/>
      <c r="D74" s="203"/>
      <c r="E74" s="203"/>
      <c r="F74" s="203"/>
    </row>
    <row r="75" spans="1:6">
      <c r="A75" s="202"/>
      <c r="B75" s="202"/>
      <c r="C75" s="203"/>
      <c r="D75" s="203"/>
      <c r="E75" s="203"/>
      <c r="F75" s="203"/>
    </row>
    <row r="76" spans="1:6">
      <c r="A76" s="202"/>
      <c r="B76" s="202"/>
      <c r="C76" s="203"/>
      <c r="D76" s="203"/>
      <c r="E76" s="203"/>
      <c r="F76" s="203"/>
    </row>
    <row r="77" spans="1:6">
      <c r="A77" s="202"/>
      <c r="B77" s="202"/>
      <c r="C77" s="203"/>
      <c r="D77" s="203"/>
      <c r="E77" s="203"/>
      <c r="F77" s="203"/>
    </row>
    <row r="78" spans="1:6">
      <c r="A78" s="202"/>
      <c r="B78" s="202"/>
      <c r="C78" s="203"/>
      <c r="D78" s="203"/>
      <c r="E78" s="203"/>
      <c r="F78" s="203"/>
    </row>
    <row r="79" spans="1:6">
      <c r="A79" s="202"/>
      <c r="B79" s="202"/>
      <c r="C79" s="203"/>
      <c r="D79" s="203"/>
      <c r="E79" s="203"/>
      <c r="F79" s="203"/>
    </row>
    <row r="80" spans="1:6">
      <c r="A80" s="202"/>
      <c r="B80" s="202"/>
      <c r="C80" s="203"/>
      <c r="D80" s="203"/>
      <c r="E80" s="203"/>
      <c r="F80" s="203"/>
    </row>
    <row r="81" spans="1:6">
      <c r="A81" s="202"/>
      <c r="B81" s="202"/>
      <c r="C81" s="203"/>
      <c r="D81" s="203"/>
      <c r="E81" s="203"/>
      <c r="F81" s="203"/>
    </row>
    <row r="82" spans="1:6">
      <c r="A82" s="202"/>
      <c r="B82" s="202"/>
      <c r="C82" s="203"/>
      <c r="D82" s="203"/>
      <c r="E82" s="203"/>
      <c r="F82" s="203"/>
    </row>
    <row r="83" spans="1:6">
      <c r="A83" s="202"/>
      <c r="B83" s="202"/>
      <c r="C83" s="203"/>
      <c r="D83" s="203"/>
      <c r="E83" s="203"/>
      <c r="F83" s="203"/>
    </row>
    <row r="84" spans="1:6">
      <c r="A84" s="202"/>
      <c r="B84" s="202"/>
      <c r="C84" s="203"/>
      <c r="D84" s="203"/>
      <c r="E84" s="203"/>
      <c r="F84" s="203"/>
    </row>
    <row r="85" spans="1:6">
      <c r="A85" s="202"/>
      <c r="B85" s="202"/>
      <c r="C85" s="203"/>
      <c r="D85" s="203"/>
      <c r="E85" s="203"/>
      <c r="F85" s="203"/>
    </row>
    <row r="86" spans="1:6">
      <c r="A86" s="202"/>
      <c r="B86" s="202"/>
      <c r="C86" s="203"/>
      <c r="D86" s="203"/>
      <c r="E86" s="203"/>
      <c r="F86" s="203"/>
    </row>
    <row r="87" spans="1:6">
      <c r="A87" s="202"/>
      <c r="B87" s="202"/>
      <c r="C87" s="203"/>
      <c r="D87" s="203"/>
      <c r="E87" s="203"/>
      <c r="F87" s="203"/>
    </row>
    <row r="88" spans="1:6">
      <c r="A88" s="202"/>
      <c r="B88" s="202"/>
      <c r="C88" s="203"/>
      <c r="D88" s="203"/>
      <c r="E88" s="203"/>
      <c r="F88" s="203"/>
    </row>
    <row r="89" spans="1:6">
      <c r="A89" s="202"/>
      <c r="B89" s="202"/>
      <c r="C89" s="203"/>
      <c r="D89" s="203"/>
      <c r="E89" s="203"/>
      <c r="F89" s="203"/>
    </row>
    <row r="90" spans="1:6">
      <c r="A90" s="202"/>
      <c r="B90" s="202"/>
      <c r="C90" s="203"/>
      <c r="D90" s="203"/>
      <c r="E90" s="203"/>
      <c r="F90" s="203"/>
    </row>
    <row r="91" spans="1:6">
      <c r="A91" s="202"/>
      <c r="B91" s="202"/>
      <c r="C91" s="203"/>
      <c r="D91" s="203"/>
      <c r="E91" s="203"/>
      <c r="F91" s="203"/>
    </row>
    <row r="92" spans="1:6">
      <c r="A92" s="202"/>
      <c r="B92" s="202"/>
      <c r="C92" s="203"/>
      <c r="D92" s="203"/>
      <c r="E92" s="203"/>
      <c r="F92" s="203"/>
    </row>
    <row r="93" spans="1:6">
      <c r="A93" s="202"/>
      <c r="B93" s="202"/>
      <c r="C93" s="203"/>
      <c r="D93" s="203"/>
      <c r="E93" s="203"/>
      <c r="F93" s="203"/>
    </row>
    <row r="94" spans="1:6">
      <c r="A94" s="202"/>
      <c r="B94" s="202"/>
      <c r="C94" s="203"/>
      <c r="D94" s="203"/>
      <c r="E94" s="203"/>
      <c r="F94" s="203"/>
    </row>
    <row r="95" spans="1:6">
      <c r="A95" s="202"/>
      <c r="B95" s="202"/>
      <c r="C95" s="203"/>
      <c r="D95" s="203"/>
      <c r="E95" s="203"/>
      <c r="F95" s="203"/>
    </row>
    <row r="96" spans="1:6">
      <c r="A96" s="202"/>
      <c r="B96" s="202"/>
      <c r="C96" s="203"/>
      <c r="D96" s="203"/>
      <c r="E96" s="203"/>
      <c r="F96" s="203"/>
    </row>
    <row r="97" spans="1:6">
      <c r="A97" s="202"/>
      <c r="B97" s="202"/>
      <c r="C97" s="203"/>
      <c r="D97" s="203"/>
      <c r="E97" s="203"/>
      <c r="F97" s="203"/>
    </row>
    <row r="98" spans="1:6">
      <c r="A98" s="202"/>
      <c r="B98" s="202"/>
      <c r="C98" s="203"/>
      <c r="D98" s="203"/>
      <c r="E98" s="203"/>
      <c r="F98" s="203"/>
    </row>
    <row r="99" spans="1:6">
      <c r="A99" s="202"/>
      <c r="B99" s="202"/>
      <c r="C99" s="203"/>
      <c r="D99" s="203"/>
      <c r="E99" s="203"/>
      <c r="F99" s="203"/>
    </row>
    <row r="100" spans="1:6">
      <c r="A100" s="202"/>
      <c r="B100" s="202"/>
      <c r="C100" s="203"/>
      <c r="D100" s="203"/>
      <c r="E100" s="203"/>
      <c r="F100" s="203"/>
    </row>
    <row r="101" spans="1:6">
      <c r="A101" s="202"/>
      <c r="B101" s="202"/>
      <c r="C101" s="203"/>
      <c r="D101" s="203"/>
      <c r="E101" s="203"/>
      <c r="F101" s="203"/>
    </row>
    <row r="102" spans="1:6">
      <c r="A102" s="202"/>
      <c r="B102" s="202"/>
      <c r="C102" s="203"/>
      <c r="D102" s="203"/>
      <c r="E102" s="203"/>
      <c r="F102" s="203"/>
    </row>
    <row r="103" spans="1:6">
      <c r="A103" s="202"/>
      <c r="B103" s="202"/>
      <c r="C103" s="203"/>
      <c r="D103" s="203"/>
      <c r="E103" s="203"/>
      <c r="F103" s="203"/>
    </row>
    <row r="104" spans="1:6">
      <c r="A104" s="202"/>
      <c r="B104" s="202"/>
      <c r="C104" s="203"/>
      <c r="D104" s="203"/>
      <c r="E104" s="203"/>
      <c r="F104" s="203"/>
    </row>
    <row r="105" spans="1:6">
      <c r="A105" s="202"/>
      <c r="B105" s="202"/>
      <c r="C105" s="203"/>
      <c r="D105" s="203"/>
      <c r="E105" s="203"/>
      <c r="F105" s="203"/>
    </row>
    <row r="106" spans="1:6">
      <c r="A106" s="202"/>
      <c r="B106" s="202"/>
      <c r="C106" s="203"/>
      <c r="D106" s="203"/>
      <c r="E106" s="203"/>
      <c r="F106" s="203"/>
    </row>
    <row r="107" spans="1:6">
      <c r="A107" s="202"/>
      <c r="B107" s="202"/>
      <c r="C107" s="203"/>
      <c r="D107" s="203"/>
      <c r="E107" s="203"/>
      <c r="F107" s="203"/>
    </row>
    <row r="108" spans="1:6">
      <c r="A108" s="202"/>
      <c r="B108" s="202"/>
      <c r="C108" s="203"/>
      <c r="D108" s="203"/>
      <c r="E108" s="203"/>
      <c r="F108" s="203"/>
    </row>
    <row r="109" spans="1:6">
      <c r="A109" s="202"/>
      <c r="B109" s="202"/>
      <c r="C109" s="203"/>
      <c r="D109" s="203"/>
      <c r="E109" s="203"/>
      <c r="F109" s="203"/>
    </row>
    <row r="110" spans="1:6">
      <c r="A110" s="202"/>
      <c r="B110" s="202"/>
      <c r="C110" s="203"/>
      <c r="D110" s="203"/>
      <c r="E110" s="203"/>
      <c r="F110" s="203"/>
    </row>
    <row r="111" spans="1:6">
      <c r="A111" s="202"/>
      <c r="B111" s="202"/>
      <c r="C111" s="203"/>
      <c r="D111" s="203"/>
      <c r="E111" s="203"/>
      <c r="F111" s="203"/>
    </row>
    <row r="112" spans="1:6">
      <c r="A112" s="202"/>
      <c r="B112" s="202"/>
      <c r="C112" s="203"/>
      <c r="D112" s="203"/>
      <c r="E112" s="203"/>
      <c r="F112" s="203"/>
    </row>
    <row r="113" spans="1:6">
      <c r="A113" s="202"/>
      <c r="B113" s="202"/>
      <c r="C113" s="203"/>
      <c r="D113" s="203"/>
      <c r="E113" s="203"/>
      <c r="F113" s="203"/>
    </row>
    <row r="114" spans="1:6">
      <c r="A114" s="202"/>
      <c r="B114" s="202"/>
      <c r="C114" s="203"/>
      <c r="D114" s="203"/>
      <c r="E114" s="203"/>
      <c r="F114" s="203"/>
    </row>
    <row r="115" spans="1:6">
      <c r="A115" s="202"/>
      <c r="B115" s="202"/>
      <c r="C115" s="203"/>
      <c r="D115" s="203"/>
      <c r="E115" s="203"/>
      <c r="F115" s="203"/>
    </row>
    <row r="116" spans="1:6">
      <c r="A116" s="202"/>
      <c r="B116" s="202"/>
      <c r="C116" s="203"/>
      <c r="D116" s="203"/>
      <c r="E116" s="203"/>
      <c r="F116" s="203"/>
    </row>
    <row r="117" spans="1:6">
      <c r="A117" s="202"/>
      <c r="B117" s="202"/>
      <c r="C117" s="203"/>
      <c r="D117" s="203"/>
      <c r="E117" s="203"/>
      <c r="F117" s="203"/>
    </row>
    <row r="118" spans="1:6">
      <c r="A118" s="202"/>
      <c r="B118" s="202"/>
      <c r="C118" s="203"/>
      <c r="D118" s="203"/>
      <c r="E118" s="203"/>
      <c r="F118" s="203"/>
    </row>
    <row r="119" spans="1:6">
      <c r="A119" s="202"/>
      <c r="B119" s="202"/>
      <c r="C119" s="203"/>
      <c r="D119" s="203"/>
      <c r="E119" s="203"/>
      <c r="F119" s="203"/>
    </row>
    <row r="120" spans="1:6">
      <c r="A120" s="202"/>
      <c r="B120" s="202"/>
      <c r="C120" s="203"/>
      <c r="D120" s="203"/>
      <c r="E120" s="203"/>
      <c r="F120" s="203"/>
    </row>
    <row r="121" spans="1:6">
      <c r="A121" s="202"/>
      <c r="B121" s="202"/>
      <c r="C121" s="203"/>
      <c r="D121" s="203"/>
      <c r="E121" s="203"/>
      <c r="F121" s="203"/>
    </row>
    <row r="122" spans="1:6">
      <c r="A122" s="202"/>
      <c r="B122" s="202"/>
      <c r="C122" s="203"/>
      <c r="D122" s="203"/>
      <c r="E122" s="203"/>
      <c r="F122" s="203"/>
    </row>
    <row r="123" spans="1:6">
      <c r="A123" s="202"/>
      <c r="B123" s="202"/>
      <c r="C123" s="203"/>
      <c r="D123" s="203"/>
      <c r="E123" s="203"/>
      <c r="F123" s="203"/>
    </row>
    <row r="124" spans="1:6">
      <c r="A124" s="202"/>
      <c r="B124" s="202"/>
      <c r="C124" s="203"/>
      <c r="D124" s="203"/>
      <c r="E124" s="203"/>
      <c r="F124" s="203"/>
    </row>
    <row r="125" spans="1:6">
      <c r="A125" s="202"/>
      <c r="B125" s="202"/>
      <c r="C125" s="203"/>
      <c r="D125" s="203"/>
      <c r="E125" s="203"/>
      <c r="F125" s="203"/>
    </row>
    <row r="126" spans="1:6">
      <c r="A126" s="202"/>
      <c r="B126" s="202"/>
      <c r="C126" s="203"/>
      <c r="D126" s="203"/>
      <c r="E126" s="203"/>
      <c r="F126" s="203"/>
    </row>
    <row r="127" spans="1:6">
      <c r="A127" s="202"/>
      <c r="B127" s="202"/>
      <c r="C127" s="203"/>
      <c r="D127" s="203"/>
      <c r="E127" s="203"/>
      <c r="F127" s="203"/>
    </row>
    <row r="128" spans="1:6">
      <c r="A128" s="202"/>
      <c r="B128" s="202"/>
      <c r="C128" s="203"/>
      <c r="D128" s="203"/>
      <c r="E128" s="203"/>
      <c r="F128" s="203"/>
    </row>
    <row r="129" spans="1:6">
      <c r="A129" s="202"/>
      <c r="B129" s="202"/>
      <c r="C129" s="203"/>
      <c r="D129" s="203"/>
      <c r="E129" s="203"/>
      <c r="F129" s="203"/>
    </row>
    <row r="130" spans="1:6">
      <c r="A130" s="202"/>
      <c r="B130" s="202"/>
      <c r="C130" s="203"/>
      <c r="D130" s="203"/>
      <c r="E130" s="203"/>
      <c r="F130" s="203"/>
    </row>
    <row r="131" spans="1:6">
      <c r="A131" s="202"/>
      <c r="B131" s="202"/>
      <c r="C131" s="203"/>
      <c r="D131" s="203"/>
      <c r="E131" s="203"/>
      <c r="F131" s="203"/>
    </row>
    <row r="132" spans="1:6">
      <c r="A132" s="202"/>
      <c r="B132" s="202"/>
      <c r="C132" s="203"/>
      <c r="D132" s="203"/>
      <c r="E132" s="203"/>
      <c r="F132" s="203"/>
    </row>
    <row r="133" spans="1:6">
      <c r="A133" s="202"/>
      <c r="B133" s="202"/>
      <c r="C133" s="203"/>
      <c r="D133" s="203"/>
      <c r="E133" s="203"/>
      <c r="F133" s="203"/>
    </row>
    <row r="134" spans="1:6">
      <c r="A134" s="202"/>
      <c r="B134" s="202"/>
      <c r="C134" s="203"/>
      <c r="D134" s="203"/>
      <c r="E134" s="203"/>
      <c r="F134" s="203"/>
    </row>
    <row r="135" spans="1:6">
      <c r="A135" s="202"/>
      <c r="B135" s="202"/>
      <c r="C135" s="203"/>
      <c r="D135" s="203"/>
      <c r="E135" s="203"/>
      <c r="F135" s="203"/>
    </row>
    <row r="136" spans="1:6">
      <c r="A136" s="202"/>
      <c r="B136" s="202"/>
      <c r="C136" s="203"/>
      <c r="D136" s="203"/>
      <c r="E136" s="203"/>
      <c r="F136" s="203"/>
    </row>
    <row r="137" spans="1:6">
      <c r="A137" s="202"/>
      <c r="B137" s="202"/>
      <c r="C137" s="203"/>
      <c r="D137" s="203"/>
      <c r="E137" s="203"/>
      <c r="F137" s="203"/>
    </row>
    <row r="138" spans="1:6">
      <c r="A138" s="202"/>
      <c r="B138" s="202"/>
      <c r="C138" s="203"/>
      <c r="D138" s="203"/>
      <c r="E138" s="203"/>
      <c r="F138" s="203"/>
    </row>
    <row r="139" spans="1:6">
      <c r="A139" s="202"/>
      <c r="B139" s="202"/>
      <c r="C139" s="203"/>
      <c r="D139" s="203"/>
      <c r="E139" s="203"/>
      <c r="F139" s="203"/>
    </row>
    <row r="140" spans="1:6">
      <c r="A140" s="202"/>
      <c r="B140" s="202"/>
      <c r="C140" s="203"/>
      <c r="D140" s="203"/>
      <c r="E140" s="203"/>
      <c r="F140" s="203"/>
    </row>
    <row r="141" spans="1:6">
      <c r="A141" s="202"/>
      <c r="B141" s="202"/>
      <c r="C141" s="203"/>
      <c r="D141" s="203"/>
      <c r="E141" s="203"/>
      <c r="F141" s="203"/>
    </row>
    <row r="142" spans="1:6">
      <c r="A142" s="202"/>
      <c r="B142" s="202"/>
      <c r="C142" s="203"/>
      <c r="D142" s="203"/>
      <c r="E142" s="203"/>
      <c r="F142" s="203"/>
    </row>
    <row r="143" spans="1:6">
      <c r="A143" s="202"/>
      <c r="B143" s="202"/>
      <c r="C143" s="203"/>
      <c r="D143" s="203"/>
      <c r="E143" s="203"/>
      <c r="F143" s="203"/>
    </row>
    <row r="144" spans="1:6">
      <c r="A144" s="202"/>
      <c r="B144" s="202"/>
      <c r="C144" s="203"/>
      <c r="D144" s="203"/>
      <c r="E144" s="203"/>
      <c r="F144" s="203"/>
    </row>
    <row r="145" spans="1:6">
      <c r="A145" s="202"/>
      <c r="B145" s="202"/>
      <c r="C145" s="203"/>
      <c r="D145" s="203"/>
      <c r="E145" s="203"/>
      <c r="F145" s="203"/>
    </row>
    <row r="146" spans="1:6">
      <c r="A146" s="202"/>
      <c r="B146" s="202"/>
      <c r="C146" s="203"/>
      <c r="D146" s="203"/>
      <c r="E146" s="203"/>
      <c r="F146" s="203"/>
    </row>
    <row r="147" spans="1:6">
      <c r="A147" s="202"/>
      <c r="B147" s="202"/>
      <c r="C147" s="203"/>
      <c r="D147" s="203"/>
      <c r="E147" s="203"/>
      <c r="F147" s="203"/>
    </row>
    <row r="148" spans="1:6">
      <c r="A148" s="202"/>
      <c r="B148" s="202"/>
      <c r="C148" s="203"/>
      <c r="D148" s="203"/>
      <c r="E148" s="203"/>
      <c r="F148" s="203"/>
    </row>
    <row r="149" spans="1:6">
      <c r="A149" s="202"/>
      <c r="B149" s="202"/>
      <c r="C149" s="203"/>
      <c r="D149" s="203"/>
      <c r="E149" s="203"/>
      <c r="F149" s="203"/>
    </row>
    <row r="150" spans="1:6">
      <c r="A150" s="202"/>
      <c r="B150" s="202"/>
      <c r="C150" s="203"/>
      <c r="D150" s="203"/>
      <c r="E150" s="203"/>
      <c r="F150" s="203"/>
    </row>
    <row r="151" spans="1:6">
      <c r="A151" s="202"/>
      <c r="B151" s="202"/>
      <c r="C151" s="203"/>
      <c r="D151" s="203"/>
      <c r="E151" s="203"/>
      <c r="F151" s="203"/>
    </row>
    <row r="152" spans="1:6">
      <c r="A152" s="202"/>
      <c r="B152" s="202"/>
      <c r="C152" s="203"/>
      <c r="D152" s="203"/>
      <c r="E152" s="203"/>
      <c r="F152" s="203"/>
    </row>
    <row r="153" spans="1:6">
      <c r="A153" s="202"/>
      <c r="B153" s="202"/>
      <c r="C153" s="203"/>
      <c r="D153" s="203"/>
      <c r="E153" s="203"/>
      <c r="F153" s="203"/>
    </row>
    <row r="154" spans="1:6">
      <c r="A154" s="202"/>
      <c r="B154" s="202"/>
      <c r="C154" s="203"/>
      <c r="D154" s="203"/>
      <c r="E154" s="203"/>
      <c r="F154" s="203"/>
    </row>
    <row r="155" spans="1:6">
      <c r="A155" s="202"/>
      <c r="B155" s="202"/>
      <c r="C155" s="203"/>
      <c r="D155" s="203"/>
      <c r="E155" s="203"/>
      <c r="F155" s="203"/>
    </row>
    <row r="156" spans="1:6">
      <c r="A156" s="202"/>
      <c r="B156" s="202"/>
      <c r="C156" s="203"/>
      <c r="D156" s="203"/>
      <c r="E156" s="203"/>
      <c r="F156" s="203"/>
    </row>
    <row r="157" spans="1:6">
      <c r="A157" s="202"/>
      <c r="B157" s="202"/>
      <c r="C157" s="203"/>
      <c r="D157" s="203"/>
      <c r="E157" s="203"/>
      <c r="F157" s="203"/>
    </row>
    <row r="158" spans="1:6">
      <c r="A158" s="202"/>
      <c r="B158" s="202"/>
      <c r="C158" s="203"/>
      <c r="D158" s="203"/>
      <c r="E158" s="203"/>
      <c r="F158" s="203"/>
    </row>
    <row r="159" spans="1:6">
      <c r="A159" s="202"/>
      <c r="B159" s="202"/>
      <c r="C159" s="203"/>
      <c r="D159" s="203"/>
      <c r="E159" s="203"/>
      <c r="F159" s="203"/>
    </row>
    <row r="160" spans="1:6">
      <c r="A160" s="202"/>
      <c r="B160" s="202"/>
      <c r="C160" s="203"/>
      <c r="D160" s="203"/>
      <c r="E160" s="203"/>
      <c r="F160" s="203"/>
    </row>
    <row r="161" spans="1:6">
      <c r="A161" s="202"/>
      <c r="B161" s="202"/>
      <c r="C161" s="203"/>
      <c r="D161" s="203"/>
      <c r="E161" s="203"/>
      <c r="F161" s="203"/>
    </row>
    <row r="162" spans="1:6">
      <c r="A162" s="202"/>
      <c r="B162" s="202"/>
      <c r="C162" s="203"/>
      <c r="D162" s="203"/>
      <c r="E162" s="203"/>
      <c r="F162" s="203"/>
    </row>
    <row r="163" spans="1:6">
      <c r="A163" s="202"/>
      <c r="B163" s="202"/>
      <c r="C163" s="203"/>
      <c r="D163" s="203"/>
      <c r="E163" s="203"/>
      <c r="F163" s="203"/>
    </row>
    <row r="164" spans="1:6">
      <c r="A164" s="202"/>
      <c r="B164" s="202"/>
      <c r="C164" s="203"/>
      <c r="D164" s="203"/>
      <c r="E164" s="203"/>
      <c r="F164" s="203"/>
    </row>
    <row r="165" spans="1:6">
      <c r="A165" s="202"/>
      <c r="B165" s="202"/>
      <c r="C165" s="203"/>
      <c r="D165" s="203"/>
      <c r="E165" s="203"/>
      <c r="F165" s="203"/>
    </row>
    <row r="166" spans="1:6">
      <c r="A166" s="202"/>
      <c r="B166" s="202"/>
      <c r="C166" s="203"/>
      <c r="D166" s="203"/>
      <c r="E166" s="203"/>
      <c r="F166" s="203"/>
    </row>
    <row r="167" spans="1:6">
      <c r="A167" s="202"/>
      <c r="B167" s="202"/>
      <c r="C167" s="203"/>
      <c r="D167" s="203"/>
      <c r="E167" s="203"/>
      <c r="F167" s="203"/>
    </row>
    <row r="168" spans="1:6">
      <c r="A168" s="202"/>
      <c r="B168" s="202"/>
      <c r="C168" s="203"/>
      <c r="D168" s="203"/>
      <c r="E168" s="203"/>
      <c r="F168" s="203"/>
    </row>
    <row r="169" spans="1:6">
      <c r="A169" s="202"/>
      <c r="B169" s="202"/>
      <c r="C169" s="203"/>
      <c r="D169" s="203"/>
      <c r="E169" s="203"/>
      <c r="F169" s="203"/>
    </row>
    <row r="170" spans="1:6">
      <c r="A170" s="202"/>
      <c r="B170" s="202"/>
      <c r="C170" s="203"/>
      <c r="D170" s="203"/>
      <c r="E170" s="203"/>
      <c r="F170" s="203"/>
    </row>
    <row r="171" spans="1:6">
      <c r="A171" s="202"/>
      <c r="B171" s="202"/>
      <c r="C171" s="203"/>
      <c r="D171" s="203"/>
      <c r="E171" s="203"/>
      <c r="F171" s="203"/>
    </row>
    <row r="172" spans="1:6">
      <c r="A172" s="202"/>
      <c r="B172" s="202"/>
      <c r="C172" s="203"/>
      <c r="D172" s="203"/>
      <c r="E172" s="203"/>
      <c r="F172" s="203"/>
    </row>
    <row r="173" spans="1:6">
      <c r="A173" s="202"/>
      <c r="B173" s="202"/>
      <c r="C173" s="203"/>
      <c r="D173" s="203"/>
      <c r="E173" s="203"/>
      <c r="F173" s="203"/>
    </row>
    <row r="174" spans="1:6">
      <c r="A174" s="202"/>
      <c r="B174" s="202"/>
      <c r="C174" s="203"/>
      <c r="D174" s="203"/>
      <c r="E174" s="203"/>
      <c r="F174" s="203"/>
    </row>
    <row r="175" spans="1:6">
      <c r="A175" s="202"/>
      <c r="B175" s="202"/>
      <c r="C175" s="203"/>
      <c r="D175" s="203"/>
      <c r="E175" s="203"/>
      <c r="F175" s="203"/>
    </row>
    <row r="176" spans="1:6">
      <c r="A176" s="202"/>
      <c r="B176" s="202"/>
      <c r="C176" s="203"/>
      <c r="D176" s="203"/>
      <c r="E176" s="203"/>
      <c r="F176" s="203"/>
    </row>
    <row r="177" spans="1:6">
      <c r="A177" s="202"/>
      <c r="B177" s="202"/>
      <c r="C177" s="203"/>
      <c r="D177" s="203"/>
      <c r="E177" s="203"/>
      <c r="F177" s="203"/>
    </row>
    <row r="178" spans="1:6">
      <c r="A178" s="202"/>
      <c r="B178" s="202"/>
      <c r="C178" s="203"/>
      <c r="D178" s="203"/>
      <c r="E178" s="203"/>
      <c r="F178" s="203"/>
    </row>
    <row r="179" spans="1:6">
      <c r="A179" s="202"/>
      <c r="B179" s="202"/>
      <c r="C179" s="203"/>
      <c r="D179" s="203"/>
      <c r="E179" s="203"/>
      <c r="F179" s="203"/>
    </row>
    <row r="180" spans="1:6">
      <c r="A180" s="202"/>
      <c r="B180" s="202"/>
      <c r="C180" s="203"/>
      <c r="D180" s="203"/>
      <c r="E180" s="203"/>
      <c r="F180" s="203"/>
    </row>
    <row r="181" spans="1:6">
      <c r="A181" s="202"/>
      <c r="B181" s="202"/>
      <c r="C181" s="203"/>
      <c r="D181" s="203"/>
      <c r="E181" s="203"/>
      <c r="F181" s="203"/>
    </row>
    <row r="182" spans="1:6">
      <c r="A182" s="202"/>
      <c r="B182" s="202"/>
      <c r="C182" s="203"/>
      <c r="D182" s="203"/>
      <c r="E182" s="203"/>
      <c r="F182" s="203"/>
    </row>
    <row r="183" spans="1:6">
      <c r="A183" s="202"/>
      <c r="B183" s="202"/>
      <c r="C183" s="203"/>
      <c r="D183" s="203"/>
      <c r="E183" s="203"/>
      <c r="F183" s="203"/>
    </row>
    <row r="184" spans="1:6">
      <c r="A184" s="202"/>
      <c r="B184" s="202"/>
      <c r="C184" s="203"/>
      <c r="D184" s="203"/>
      <c r="E184" s="203"/>
      <c r="F184" s="203"/>
    </row>
    <row r="185" spans="1:6">
      <c r="A185" s="202"/>
      <c r="B185" s="202"/>
      <c r="C185" s="203"/>
      <c r="D185" s="203"/>
      <c r="E185" s="203"/>
      <c r="F185" s="203"/>
    </row>
    <row r="186" spans="1:6">
      <c r="A186" s="202"/>
      <c r="B186" s="202"/>
      <c r="C186" s="203"/>
      <c r="D186" s="203"/>
      <c r="E186" s="203"/>
      <c r="F186" s="203"/>
    </row>
    <row r="187" spans="1:6">
      <c r="A187" s="202"/>
      <c r="B187" s="202"/>
      <c r="C187" s="203"/>
      <c r="D187" s="203"/>
      <c r="E187" s="203"/>
      <c r="F187" s="203"/>
    </row>
    <row r="188" spans="1:6">
      <c r="A188" s="202"/>
      <c r="B188" s="202"/>
      <c r="C188" s="203"/>
      <c r="D188" s="203"/>
      <c r="E188" s="203"/>
      <c r="F188" s="203"/>
    </row>
    <row r="189" spans="1:6">
      <c r="A189" s="202"/>
      <c r="B189" s="202"/>
      <c r="C189" s="203"/>
      <c r="D189" s="203"/>
      <c r="E189" s="203"/>
      <c r="F189" s="203"/>
    </row>
    <row r="190" spans="1:6">
      <c r="A190" s="202"/>
      <c r="B190" s="202"/>
      <c r="C190" s="203"/>
      <c r="D190" s="203"/>
      <c r="E190" s="203"/>
      <c r="F190" s="203"/>
    </row>
    <row r="191" spans="1:6">
      <c r="A191" s="202"/>
      <c r="B191" s="202"/>
      <c r="C191" s="203"/>
      <c r="D191" s="203"/>
      <c r="E191" s="203"/>
      <c r="F191" s="203"/>
    </row>
    <row r="192" spans="1:6">
      <c r="A192" s="202"/>
      <c r="B192" s="202"/>
      <c r="C192" s="203"/>
      <c r="D192" s="203"/>
      <c r="E192" s="203"/>
      <c r="F192" s="203"/>
    </row>
    <row r="193" spans="1:6">
      <c r="A193" s="202"/>
      <c r="B193" s="202"/>
      <c r="C193" s="203"/>
      <c r="D193" s="203"/>
      <c r="E193" s="203"/>
      <c r="F193" s="203"/>
    </row>
    <row r="194" spans="1:6">
      <c r="A194" s="202"/>
      <c r="B194" s="202"/>
      <c r="C194" s="203"/>
      <c r="D194" s="203"/>
      <c r="E194" s="203"/>
      <c r="F194" s="203"/>
    </row>
    <row r="195" spans="1:6">
      <c r="A195" s="202"/>
      <c r="B195" s="202"/>
      <c r="C195" s="203"/>
      <c r="D195" s="203"/>
      <c r="E195" s="203"/>
      <c r="F195" s="203"/>
    </row>
    <row r="196" spans="1:6">
      <c r="A196" s="202"/>
      <c r="B196" s="202"/>
      <c r="C196" s="203"/>
      <c r="D196" s="203"/>
      <c r="E196" s="203"/>
      <c r="F196" s="203"/>
    </row>
    <row r="197" spans="1:6">
      <c r="A197" s="202"/>
      <c r="B197" s="202"/>
      <c r="C197" s="203"/>
      <c r="D197" s="203"/>
      <c r="E197" s="203"/>
      <c r="F197" s="203"/>
    </row>
    <row r="198" spans="1:6">
      <c r="A198" s="202"/>
      <c r="B198" s="202"/>
      <c r="C198" s="203"/>
      <c r="D198" s="203"/>
      <c r="E198" s="203"/>
      <c r="F198" s="203"/>
    </row>
    <row r="199" spans="1:6">
      <c r="A199" s="202"/>
      <c r="B199" s="202"/>
      <c r="C199" s="203"/>
      <c r="D199" s="203"/>
      <c r="E199" s="203"/>
      <c r="F199" s="203"/>
    </row>
    <row r="200" spans="1:6">
      <c r="A200" s="202"/>
      <c r="B200" s="202"/>
      <c r="C200" s="203"/>
      <c r="D200" s="203"/>
      <c r="E200" s="203"/>
      <c r="F200" s="203"/>
    </row>
    <row r="201" spans="1:6">
      <c r="A201" s="202"/>
      <c r="B201" s="202"/>
      <c r="C201" s="203"/>
      <c r="D201" s="203"/>
      <c r="E201" s="203"/>
      <c r="F201" s="203"/>
    </row>
    <row r="202" spans="1:6">
      <c r="A202" s="202"/>
      <c r="B202" s="202"/>
      <c r="C202" s="203"/>
      <c r="D202" s="203"/>
      <c r="E202" s="203"/>
      <c r="F202" s="203"/>
    </row>
    <row r="203" spans="1:6">
      <c r="A203" s="202"/>
      <c r="B203" s="202"/>
      <c r="C203" s="203"/>
      <c r="D203" s="203"/>
      <c r="E203" s="203"/>
      <c r="F203" s="203"/>
    </row>
    <row r="204" spans="1:6">
      <c r="A204" s="202"/>
      <c r="B204" s="202"/>
      <c r="C204" s="203"/>
      <c r="D204" s="203"/>
      <c r="E204" s="203"/>
      <c r="F204" s="203"/>
    </row>
    <row r="205" spans="1:6">
      <c r="A205" s="202"/>
      <c r="B205" s="202"/>
      <c r="C205" s="203"/>
      <c r="D205" s="203"/>
      <c r="E205" s="203"/>
      <c r="F205" s="203"/>
    </row>
    <row r="206" spans="1:6">
      <c r="A206" s="202"/>
      <c r="B206" s="202"/>
      <c r="C206" s="203"/>
      <c r="D206" s="203"/>
      <c r="E206" s="203"/>
      <c r="F206" s="203"/>
    </row>
    <row r="207" spans="1:6">
      <c r="A207" s="202"/>
      <c r="B207" s="202"/>
      <c r="C207" s="203"/>
      <c r="D207" s="203"/>
      <c r="E207" s="203"/>
      <c r="F207" s="203"/>
    </row>
    <row r="208" spans="1:6">
      <c r="A208" s="202"/>
      <c r="B208" s="202"/>
      <c r="C208" s="203"/>
      <c r="D208" s="203"/>
      <c r="E208" s="203"/>
      <c r="F208" s="203"/>
    </row>
    <row r="209" spans="1:6">
      <c r="A209" s="202"/>
      <c r="B209" s="202"/>
      <c r="C209" s="203"/>
      <c r="D209" s="203"/>
      <c r="E209" s="203"/>
      <c r="F209" s="203"/>
    </row>
    <row r="210" spans="1:6">
      <c r="A210" s="202"/>
      <c r="B210" s="202"/>
      <c r="C210" s="203"/>
      <c r="D210" s="203"/>
      <c r="E210" s="203"/>
      <c r="F210" s="203"/>
    </row>
    <row r="211" spans="1:6">
      <c r="A211" s="202"/>
      <c r="B211" s="202"/>
      <c r="C211" s="203"/>
      <c r="D211" s="203"/>
      <c r="E211" s="203"/>
      <c r="F211" s="203"/>
    </row>
    <row r="212" spans="1:6">
      <c r="A212" s="202"/>
      <c r="B212" s="202"/>
      <c r="C212" s="203"/>
      <c r="D212" s="203"/>
      <c r="E212" s="203"/>
      <c r="F212" s="203"/>
    </row>
    <row r="213" spans="1:6">
      <c r="A213" s="202"/>
      <c r="B213" s="202"/>
      <c r="C213" s="203"/>
      <c r="D213" s="203"/>
      <c r="E213" s="203"/>
      <c r="F213" s="203"/>
    </row>
    <row r="214" spans="1:6">
      <c r="A214" s="202"/>
      <c r="B214" s="202"/>
      <c r="C214" s="203"/>
      <c r="D214" s="203"/>
      <c r="E214" s="203"/>
      <c r="F214" s="203"/>
    </row>
    <row r="215" spans="1:6">
      <c r="A215" s="202"/>
      <c r="B215" s="202"/>
      <c r="C215" s="203"/>
      <c r="D215" s="203"/>
      <c r="E215" s="203"/>
      <c r="F215" s="203"/>
    </row>
    <row r="216" spans="1:6">
      <c r="A216" s="202"/>
      <c r="B216" s="202"/>
      <c r="C216" s="203"/>
      <c r="D216" s="203"/>
      <c r="E216" s="203"/>
      <c r="F216" s="203"/>
    </row>
    <row r="217" spans="1:6">
      <c r="A217" s="202"/>
      <c r="B217" s="202"/>
      <c r="C217" s="203"/>
      <c r="D217" s="203"/>
      <c r="E217" s="203"/>
      <c r="F217" s="203"/>
    </row>
    <row r="218" spans="1:6">
      <c r="A218" s="202"/>
      <c r="B218" s="202"/>
      <c r="C218" s="203"/>
      <c r="D218" s="203"/>
      <c r="E218" s="203"/>
      <c r="F218" s="203"/>
    </row>
    <row r="219" spans="1:6">
      <c r="A219" s="202"/>
      <c r="B219" s="202"/>
      <c r="C219" s="203"/>
      <c r="D219" s="203"/>
      <c r="E219" s="203"/>
      <c r="F219" s="203"/>
    </row>
    <row r="220" spans="1:6">
      <c r="A220" s="202"/>
      <c r="B220" s="202"/>
      <c r="C220" s="203"/>
      <c r="D220" s="203"/>
      <c r="E220" s="203"/>
      <c r="F220" s="203"/>
    </row>
    <row r="221" spans="1:6">
      <c r="A221" s="202"/>
      <c r="B221" s="202"/>
      <c r="C221" s="203"/>
      <c r="D221" s="203"/>
      <c r="E221" s="203"/>
      <c r="F221" s="203"/>
    </row>
    <row r="222" spans="1:6">
      <c r="A222" s="202"/>
      <c r="B222" s="202"/>
      <c r="C222" s="203"/>
      <c r="D222" s="203"/>
      <c r="E222" s="203"/>
      <c r="F222" s="203"/>
    </row>
    <row r="223" spans="1:6">
      <c r="A223" s="202"/>
      <c r="B223" s="202"/>
      <c r="C223" s="203"/>
      <c r="D223" s="203"/>
      <c r="E223" s="203"/>
      <c r="F223" s="203"/>
    </row>
    <row r="224" spans="1:6">
      <c r="A224" s="202"/>
      <c r="B224" s="202"/>
      <c r="C224" s="203"/>
      <c r="D224" s="203"/>
      <c r="E224" s="203"/>
      <c r="F224" s="203"/>
    </row>
    <row r="225" spans="1:6">
      <c r="A225" s="202"/>
      <c r="B225" s="202"/>
      <c r="C225" s="203"/>
      <c r="D225" s="203"/>
      <c r="E225" s="203"/>
      <c r="F225" s="203"/>
    </row>
    <row r="226" spans="1:6">
      <c r="A226" s="202"/>
      <c r="B226" s="202"/>
      <c r="C226" s="203"/>
      <c r="D226" s="203"/>
      <c r="E226" s="203"/>
      <c r="F226" s="203"/>
    </row>
    <row r="227" spans="1:6">
      <c r="A227" s="202"/>
      <c r="B227" s="202"/>
      <c r="C227" s="203"/>
      <c r="D227" s="203"/>
      <c r="E227" s="203"/>
      <c r="F227" s="203"/>
    </row>
    <row r="228" spans="1:6">
      <c r="A228" s="202"/>
      <c r="B228" s="202"/>
      <c r="C228" s="203"/>
      <c r="D228" s="203"/>
      <c r="E228" s="203"/>
      <c r="F228" s="203"/>
    </row>
    <row r="229" spans="1:6">
      <c r="A229" s="202"/>
      <c r="B229" s="202"/>
      <c r="C229" s="203"/>
      <c r="D229" s="203"/>
      <c r="E229" s="203"/>
      <c r="F229" s="203"/>
    </row>
    <row r="230" spans="1:6">
      <c r="A230" s="202"/>
      <c r="B230" s="202"/>
      <c r="C230" s="203"/>
      <c r="D230" s="203"/>
      <c r="E230" s="203"/>
      <c r="F230" s="203"/>
    </row>
    <row r="231" spans="1:6">
      <c r="A231" s="202"/>
      <c r="B231" s="202"/>
      <c r="C231" s="203"/>
      <c r="D231" s="203"/>
      <c r="E231" s="203"/>
      <c r="F231" s="203"/>
    </row>
    <row r="232" spans="1:6">
      <c r="A232" s="202"/>
      <c r="B232" s="202"/>
      <c r="C232" s="203"/>
      <c r="D232" s="203"/>
      <c r="E232" s="203"/>
      <c r="F232" s="203"/>
    </row>
    <row r="233" spans="1:6">
      <c r="A233" s="202"/>
      <c r="B233" s="202"/>
      <c r="C233" s="203"/>
      <c r="D233" s="203"/>
      <c r="E233" s="203"/>
      <c r="F233" s="203"/>
    </row>
    <row r="234" spans="1:6">
      <c r="A234" s="202"/>
      <c r="B234" s="202"/>
      <c r="C234" s="203"/>
      <c r="D234" s="203"/>
      <c r="E234" s="203"/>
      <c r="F234" s="203"/>
    </row>
    <row r="235" spans="1:6">
      <c r="A235" s="202"/>
      <c r="B235" s="202"/>
      <c r="C235" s="203"/>
      <c r="D235" s="203"/>
      <c r="E235" s="203"/>
      <c r="F235" s="203"/>
    </row>
    <row r="236" spans="1:6">
      <c r="A236" s="202"/>
      <c r="B236" s="202"/>
      <c r="C236" s="203"/>
      <c r="D236" s="203"/>
      <c r="E236" s="203"/>
      <c r="F236" s="203"/>
    </row>
    <row r="237" spans="1:6">
      <c r="A237" s="202"/>
      <c r="B237" s="202"/>
      <c r="C237" s="203"/>
      <c r="D237" s="203"/>
      <c r="E237" s="203"/>
      <c r="F237" s="203"/>
    </row>
    <row r="238" spans="1:6">
      <c r="A238" s="202"/>
      <c r="B238" s="202"/>
      <c r="C238" s="203"/>
      <c r="D238" s="203"/>
      <c r="E238" s="203"/>
      <c r="F238" s="203"/>
    </row>
    <row r="239" spans="1:6">
      <c r="A239" s="202"/>
      <c r="B239" s="202"/>
      <c r="C239" s="203"/>
      <c r="D239" s="203"/>
      <c r="E239" s="203"/>
      <c r="F239" s="203"/>
    </row>
    <row r="240" spans="1:6">
      <c r="A240" s="202"/>
      <c r="B240" s="202"/>
      <c r="C240" s="203"/>
      <c r="D240" s="203"/>
      <c r="E240" s="203"/>
      <c r="F240" s="203"/>
    </row>
    <row r="241" spans="1:6">
      <c r="A241" s="202"/>
      <c r="B241" s="202"/>
      <c r="C241" s="203"/>
      <c r="D241" s="203"/>
      <c r="E241" s="203"/>
      <c r="F241" s="203"/>
    </row>
    <row r="242" spans="1:6">
      <c r="A242" s="202"/>
      <c r="B242" s="202"/>
      <c r="C242" s="203"/>
      <c r="D242" s="203"/>
      <c r="E242" s="203"/>
      <c r="F242" s="203"/>
    </row>
    <row r="243" spans="1:6">
      <c r="A243" s="202"/>
      <c r="B243" s="202"/>
      <c r="C243" s="203"/>
      <c r="D243" s="203"/>
      <c r="E243" s="203"/>
      <c r="F243" s="203"/>
    </row>
    <row r="244" spans="1:6">
      <c r="A244" s="202"/>
      <c r="B244" s="202"/>
      <c r="C244" s="203"/>
      <c r="D244" s="203"/>
      <c r="E244" s="203"/>
      <c r="F244" s="203"/>
    </row>
    <row r="245" spans="1:6">
      <c r="A245" s="202"/>
      <c r="B245" s="202"/>
      <c r="C245" s="203"/>
      <c r="D245" s="203"/>
      <c r="E245" s="203"/>
      <c r="F245" s="203"/>
    </row>
    <row r="246" spans="1:6">
      <c r="A246" s="202"/>
      <c r="B246" s="202"/>
      <c r="C246" s="203"/>
      <c r="D246" s="203"/>
      <c r="E246" s="203"/>
      <c r="F246" s="203"/>
    </row>
    <row r="247" spans="1:6">
      <c r="A247" s="202"/>
      <c r="B247" s="202"/>
      <c r="C247" s="203"/>
      <c r="D247" s="203"/>
      <c r="E247" s="203"/>
      <c r="F247" s="203"/>
    </row>
    <row r="248" spans="1:6">
      <c r="A248" s="202"/>
      <c r="B248" s="202"/>
      <c r="C248" s="203"/>
      <c r="D248" s="203"/>
      <c r="E248" s="203"/>
      <c r="F248" s="203"/>
    </row>
    <row r="249" spans="1:6">
      <c r="A249" s="202"/>
      <c r="B249" s="202"/>
      <c r="C249" s="203"/>
      <c r="D249" s="203"/>
      <c r="E249" s="203"/>
      <c r="F249" s="203"/>
    </row>
    <row r="250" spans="1:6">
      <c r="A250" s="202"/>
      <c r="B250" s="202"/>
      <c r="C250" s="203"/>
      <c r="D250" s="203"/>
      <c r="E250" s="203"/>
      <c r="F250" s="203"/>
    </row>
    <row r="251" spans="1:6">
      <c r="A251" s="202"/>
      <c r="B251" s="202"/>
      <c r="C251" s="203"/>
      <c r="D251" s="203"/>
      <c r="E251" s="203"/>
      <c r="F251" s="203"/>
    </row>
    <row r="252" spans="1:6">
      <c r="A252" s="202"/>
      <c r="B252" s="202"/>
      <c r="C252" s="203"/>
      <c r="D252" s="203"/>
      <c r="E252" s="203"/>
      <c r="F252" s="203"/>
    </row>
    <row r="253" spans="1:6">
      <c r="A253" s="202"/>
      <c r="B253" s="202"/>
      <c r="C253" s="203"/>
      <c r="D253" s="203"/>
      <c r="E253" s="203"/>
      <c r="F253" s="203"/>
    </row>
    <row r="254" spans="1:6">
      <c r="A254" s="202"/>
      <c r="B254" s="202"/>
      <c r="C254" s="203"/>
      <c r="D254" s="203"/>
      <c r="E254" s="203"/>
      <c r="F254" s="203"/>
    </row>
    <row r="255" spans="1:6">
      <c r="A255" s="202"/>
      <c r="B255" s="202"/>
      <c r="C255" s="203"/>
      <c r="D255" s="203"/>
      <c r="E255" s="203"/>
      <c r="F255" s="203"/>
    </row>
    <row r="256" spans="1:6">
      <c r="A256" s="202"/>
      <c r="B256" s="202"/>
      <c r="C256" s="203"/>
      <c r="D256" s="203"/>
      <c r="E256" s="203"/>
      <c r="F256" s="203"/>
    </row>
    <row r="257" spans="1:6">
      <c r="A257" s="202"/>
      <c r="B257" s="202"/>
      <c r="C257" s="203"/>
      <c r="D257" s="203"/>
      <c r="E257" s="203"/>
      <c r="F257" s="203"/>
    </row>
    <row r="258" spans="1:6">
      <c r="A258" s="202"/>
      <c r="B258" s="202"/>
      <c r="C258" s="203"/>
      <c r="D258" s="203"/>
      <c r="E258" s="203"/>
      <c r="F258" s="203"/>
    </row>
    <row r="259" spans="1:6">
      <c r="A259" s="202"/>
      <c r="B259" s="202"/>
      <c r="C259" s="203"/>
      <c r="D259" s="203"/>
      <c r="E259" s="203"/>
      <c r="F259" s="203"/>
    </row>
    <row r="260" spans="1:6">
      <c r="A260" s="202"/>
      <c r="B260" s="202"/>
      <c r="C260" s="203"/>
      <c r="D260" s="203"/>
      <c r="E260" s="203"/>
      <c r="F260" s="203"/>
    </row>
    <row r="261" spans="1:6">
      <c r="A261" s="202"/>
      <c r="B261" s="202"/>
      <c r="C261" s="203"/>
      <c r="D261" s="203"/>
      <c r="E261" s="203"/>
      <c r="F261" s="203"/>
    </row>
    <row r="262" spans="1:6">
      <c r="A262" s="202"/>
      <c r="B262" s="202"/>
      <c r="C262" s="203"/>
      <c r="D262" s="203"/>
      <c r="E262" s="203"/>
      <c r="F262" s="203"/>
    </row>
    <row r="263" spans="1:6">
      <c r="A263" s="202"/>
      <c r="B263" s="202"/>
      <c r="C263" s="203"/>
      <c r="D263" s="203"/>
      <c r="E263" s="203"/>
      <c r="F263" s="203"/>
    </row>
    <row r="264" spans="1:6">
      <c r="A264" s="202"/>
      <c r="B264" s="202"/>
      <c r="C264" s="203"/>
      <c r="D264" s="203"/>
      <c r="E264" s="203"/>
      <c r="F264" s="203"/>
    </row>
    <row r="265" spans="1:6">
      <c r="A265" s="202"/>
      <c r="B265" s="202"/>
      <c r="C265" s="203"/>
      <c r="D265" s="203"/>
      <c r="E265" s="203"/>
      <c r="F265" s="203"/>
    </row>
    <row r="266" spans="1:6">
      <c r="A266" s="202"/>
      <c r="B266" s="202"/>
      <c r="C266" s="203"/>
      <c r="D266" s="203"/>
      <c r="E266" s="203"/>
      <c r="F266" s="203"/>
    </row>
    <row r="267" spans="1:6">
      <c r="A267" s="202"/>
      <c r="B267" s="202"/>
      <c r="C267" s="203"/>
      <c r="D267" s="203"/>
      <c r="E267" s="203"/>
      <c r="F267" s="203"/>
    </row>
    <row r="268" spans="1:6">
      <c r="A268" s="202"/>
      <c r="B268" s="202"/>
      <c r="C268" s="203"/>
      <c r="D268" s="203"/>
      <c r="E268" s="203"/>
      <c r="F268" s="203"/>
    </row>
    <row r="269" spans="1:6">
      <c r="A269" s="202"/>
      <c r="B269" s="202"/>
      <c r="C269" s="203"/>
      <c r="D269" s="203"/>
      <c r="E269" s="203"/>
      <c r="F269" s="203"/>
    </row>
    <row r="270" spans="1:6">
      <c r="A270" s="202"/>
      <c r="B270" s="202"/>
      <c r="C270" s="203"/>
      <c r="D270" s="203"/>
      <c r="E270" s="203"/>
      <c r="F270" s="203"/>
    </row>
    <row r="271" spans="1:6">
      <c r="A271" s="202"/>
      <c r="B271" s="202"/>
      <c r="C271" s="203"/>
      <c r="D271" s="203"/>
      <c r="E271" s="203"/>
      <c r="F271" s="203"/>
    </row>
    <row r="272" spans="1:6">
      <c r="A272" s="202"/>
      <c r="B272" s="202"/>
      <c r="C272" s="203"/>
      <c r="D272" s="203"/>
      <c r="E272" s="203"/>
      <c r="F272" s="203"/>
    </row>
    <row r="273" spans="1:6">
      <c r="A273" s="202"/>
      <c r="B273" s="202"/>
      <c r="C273" s="203"/>
      <c r="D273" s="203"/>
      <c r="E273" s="203"/>
      <c r="F273" s="203"/>
    </row>
    <row r="274" spans="1:6">
      <c r="A274" s="202"/>
      <c r="B274" s="202"/>
      <c r="C274" s="203"/>
      <c r="D274" s="203"/>
      <c r="E274" s="203"/>
      <c r="F274" s="203"/>
    </row>
    <row r="275" spans="1:6">
      <c r="A275" s="202"/>
      <c r="B275" s="202"/>
      <c r="C275" s="203"/>
      <c r="D275" s="203"/>
      <c r="E275" s="203"/>
      <c r="F275" s="203"/>
    </row>
    <row r="276" spans="1:6">
      <c r="A276" s="202"/>
      <c r="B276" s="202"/>
      <c r="C276" s="203"/>
      <c r="D276" s="203"/>
      <c r="E276" s="203"/>
      <c r="F276" s="203"/>
    </row>
    <row r="277" spans="1:6">
      <c r="A277" s="202"/>
      <c r="B277" s="202"/>
      <c r="C277" s="203"/>
      <c r="D277" s="203"/>
      <c r="E277" s="203"/>
      <c r="F277" s="203"/>
    </row>
    <row r="278" spans="1:6">
      <c r="A278" s="202"/>
      <c r="B278" s="202"/>
      <c r="C278" s="203"/>
      <c r="D278" s="203"/>
      <c r="E278" s="203"/>
      <c r="F278" s="203"/>
    </row>
    <row r="279" spans="1:6">
      <c r="A279" s="202"/>
      <c r="B279" s="202"/>
      <c r="C279" s="203"/>
      <c r="D279" s="203"/>
      <c r="E279" s="203"/>
      <c r="F279" s="203"/>
    </row>
    <row r="280" spans="1:6">
      <c r="A280" s="202"/>
      <c r="B280" s="202"/>
      <c r="C280" s="203"/>
      <c r="D280" s="203"/>
      <c r="E280" s="203"/>
      <c r="F280" s="203"/>
    </row>
    <row r="281" spans="1:6">
      <c r="A281" s="202"/>
      <c r="B281" s="202"/>
      <c r="C281" s="203"/>
      <c r="D281" s="203"/>
      <c r="E281" s="203"/>
      <c r="F281" s="203"/>
    </row>
    <row r="282" spans="1:6">
      <c r="A282" s="202"/>
      <c r="B282" s="202"/>
      <c r="C282" s="203"/>
      <c r="D282" s="203"/>
      <c r="E282" s="203"/>
      <c r="F282" s="203"/>
    </row>
    <row r="283" spans="1:6">
      <c r="A283" s="202"/>
      <c r="B283" s="202"/>
      <c r="C283" s="203"/>
      <c r="D283" s="203"/>
      <c r="E283" s="203"/>
      <c r="F283" s="203"/>
    </row>
    <row r="284" spans="1:6">
      <c r="A284" s="202"/>
      <c r="B284" s="202"/>
      <c r="C284" s="203"/>
      <c r="D284" s="203"/>
      <c r="E284" s="203"/>
      <c r="F284" s="203"/>
    </row>
    <row r="285" spans="1:6">
      <c r="A285" s="202"/>
      <c r="B285" s="202"/>
      <c r="C285" s="203"/>
      <c r="D285" s="203"/>
      <c r="E285" s="203"/>
      <c r="F285" s="203"/>
    </row>
    <row r="286" spans="1:6">
      <c r="A286" s="202"/>
      <c r="B286" s="202"/>
      <c r="C286" s="203"/>
      <c r="D286" s="203"/>
      <c r="E286" s="203"/>
      <c r="F286" s="203"/>
    </row>
    <row r="287" spans="1:6">
      <c r="A287" s="202"/>
      <c r="B287" s="202"/>
      <c r="C287" s="203"/>
      <c r="D287" s="203"/>
      <c r="E287" s="203"/>
      <c r="F287" s="203"/>
    </row>
    <row r="288" spans="1:6">
      <c r="A288" s="202"/>
      <c r="B288" s="202"/>
      <c r="C288" s="203"/>
      <c r="D288" s="203"/>
      <c r="E288" s="203"/>
      <c r="F288" s="203"/>
    </row>
    <row r="289" spans="1:6">
      <c r="A289" s="202"/>
      <c r="B289" s="202"/>
      <c r="C289" s="203"/>
      <c r="D289" s="203"/>
      <c r="E289" s="203"/>
      <c r="F289" s="203"/>
    </row>
    <row r="290" spans="1:6">
      <c r="A290" s="202"/>
      <c r="B290" s="202"/>
      <c r="C290" s="203"/>
      <c r="D290" s="203"/>
      <c r="E290" s="203"/>
      <c r="F290" s="203"/>
    </row>
    <row r="291" spans="1:6">
      <c r="A291" s="202"/>
      <c r="B291" s="202"/>
      <c r="C291" s="203"/>
      <c r="D291" s="203"/>
      <c r="E291" s="203"/>
      <c r="F291" s="203"/>
    </row>
    <row r="292" spans="1:6">
      <c r="A292" s="202"/>
      <c r="B292" s="202"/>
      <c r="C292" s="203"/>
      <c r="D292" s="203"/>
      <c r="E292" s="203"/>
      <c r="F292" s="203"/>
    </row>
    <row r="293" spans="1:6">
      <c r="A293" s="202"/>
      <c r="B293" s="202"/>
      <c r="C293" s="203"/>
      <c r="D293" s="203"/>
      <c r="E293" s="203"/>
      <c r="F293" s="203"/>
    </row>
    <row r="294" spans="1:6">
      <c r="A294" s="202"/>
      <c r="B294" s="202"/>
      <c r="C294" s="203"/>
      <c r="D294" s="203"/>
      <c r="E294" s="203"/>
      <c r="F294" s="203"/>
    </row>
    <row r="295" spans="1:6">
      <c r="A295" s="202"/>
      <c r="B295" s="202"/>
      <c r="C295" s="203"/>
      <c r="D295" s="203"/>
      <c r="E295" s="203"/>
      <c r="F295" s="203"/>
    </row>
    <row r="296" spans="1:6">
      <c r="A296" s="202"/>
      <c r="B296" s="202"/>
      <c r="C296" s="203"/>
      <c r="D296" s="203"/>
      <c r="E296" s="203"/>
      <c r="F296" s="203"/>
    </row>
    <row r="297" spans="1:6">
      <c r="A297" s="202"/>
      <c r="B297" s="202"/>
      <c r="C297" s="203"/>
      <c r="D297" s="203"/>
      <c r="E297" s="203"/>
      <c r="F297" s="203"/>
    </row>
    <row r="298" spans="1:6">
      <c r="A298" s="202"/>
      <c r="B298" s="202"/>
      <c r="C298" s="203"/>
      <c r="D298" s="203"/>
      <c r="E298" s="203"/>
      <c r="F298" s="203"/>
    </row>
    <row r="299" spans="1:6">
      <c r="A299" s="202"/>
      <c r="B299" s="202"/>
      <c r="C299" s="203"/>
      <c r="D299" s="203"/>
      <c r="E299" s="203"/>
      <c r="F299" s="203"/>
    </row>
    <row r="300" spans="1:6">
      <c r="A300" s="202"/>
      <c r="B300" s="202"/>
      <c r="C300" s="203"/>
      <c r="D300" s="203"/>
      <c r="E300" s="203"/>
      <c r="F300" s="203"/>
    </row>
    <row r="301" spans="1:6">
      <c r="A301" s="202"/>
      <c r="B301" s="202"/>
      <c r="C301" s="203"/>
      <c r="D301" s="203"/>
      <c r="E301" s="203"/>
      <c r="F301" s="203"/>
    </row>
    <row r="302" spans="1:6">
      <c r="A302" s="202"/>
      <c r="B302" s="202"/>
      <c r="C302" s="203"/>
      <c r="D302" s="203"/>
      <c r="E302" s="203"/>
      <c r="F302" s="203"/>
    </row>
    <row r="303" spans="1:6">
      <c r="A303" s="202"/>
      <c r="B303" s="202"/>
      <c r="C303" s="203"/>
      <c r="D303" s="203"/>
      <c r="E303" s="203"/>
      <c r="F303" s="203"/>
    </row>
    <row r="304" spans="1:6">
      <c r="A304" s="202"/>
      <c r="B304" s="202"/>
      <c r="C304" s="203"/>
      <c r="D304" s="203"/>
      <c r="E304" s="203"/>
      <c r="F304" s="203"/>
    </row>
    <row r="305" spans="1:6">
      <c r="A305" s="202"/>
      <c r="B305" s="202"/>
      <c r="C305" s="203"/>
      <c r="D305" s="203"/>
      <c r="E305" s="203"/>
      <c r="F305" s="203"/>
    </row>
    <row r="306" spans="1:6">
      <c r="A306" s="202"/>
      <c r="B306" s="202"/>
      <c r="C306" s="203"/>
      <c r="D306" s="203"/>
      <c r="E306" s="203"/>
      <c r="F306" s="203"/>
    </row>
    <row r="307" spans="1:6">
      <c r="A307" s="202"/>
      <c r="B307" s="202"/>
      <c r="C307" s="203"/>
      <c r="D307" s="203"/>
      <c r="E307" s="203"/>
      <c r="F307" s="203"/>
    </row>
    <row r="308" spans="1:6">
      <c r="A308" s="202"/>
      <c r="B308" s="202"/>
      <c r="C308" s="203"/>
      <c r="D308" s="203"/>
      <c r="E308" s="203"/>
      <c r="F308" s="203"/>
    </row>
    <row r="309" spans="1:6">
      <c r="A309" s="202"/>
      <c r="B309" s="202"/>
      <c r="C309" s="203"/>
      <c r="D309" s="203"/>
      <c r="E309" s="203"/>
      <c r="F309" s="203"/>
    </row>
    <row r="310" spans="1:6">
      <c r="A310" s="202"/>
      <c r="B310" s="202"/>
      <c r="C310" s="203"/>
      <c r="D310" s="203"/>
      <c r="E310" s="203"/>
      <c r="F310" s="203"/>
    </row>
    <row r="311" spans="1:6">
      <c r="A311" s="202"/>
      <c r="B311" s="202"/>
      <c r="C311" s="203"/>
      <c r="D311" s="203"/>
      <c r="E311" s="203"/>
      <c r="F311" s="203"/>
    </row>
    <row r="312" spans="1:6">
      <c r="A312" s="202"/>
      <c r="B312" s="202"/>
      <c r="C312" s="203"/>
      <c r="D312" s="203"/>
      <c r="E312" s="203"/>
      <c r="F312" s="203"/>
    </row>
    <row r="313" spans="1:6">
      <c r="A313" s="202"/>
      <c r="B313" s="202"/>
      <c r="C313" s="203"/>
      <c r="D313" s="203"/>
      <c r="E313" s="203"/>
      <c r="F313" s="203"/>
    </row>
    <row r="314" spans="1:6">
      <c r="A314" s="202"/>
      <c r="B314" s="202"/>
      <c r="C314" s="203"/>
      <c r="D314" s="203"/>
      <c r="E314" s="203"/>
      <c r="F314" s="203"/>
    </row>
    <row r="315" spans="1:6">
      <c r="A315" s="202"/>
      <c r="B315" s="202"/>
      <c r="C315" s="203"/>
      <c r="D315" s="203"/>
      <c r="E315" s="203"/>
      <c r="F315" s="203"/>
    </row>
    <row r="316" spans="1:6">
      <c r="A316" s="202"/>
      <c r="B316" s="202"/>
      <c r="C316" s="203"/>
      <c r="D316" s="203"/>
      <c r="E316" s="203"/>
      <c r="F316" s="203"/>
    </row>
    <row r="317" spans="1:6">
      <c r="A317" s="202"/>
      <c r="B317" s="202"/>
      <c r="C317" s="203"/>
      <c r="D317" s="203"/>
      <c r="E317" s="203"/>
      <c r="F317" s="203"/>
    </row>
    <row r="318" spans="1:6">
      <c r="A318" s="202"/>
      <c r="B318" s="202"/>
      <c r="C318" s="203"/>
      <c r="D318" s="203"/>
      <c r="E318" s="203"/>
      <c r="F318" s="203"/>
    </row>
    <row r="319" spans="1:6">
      <c r="A319" s="202"/>
      <c r="B319" s="202"/>
      <c r="C319" s="203"/>
      <c r="D319" s="203"/>
      <c r="E319" s="203"/>
      <c r="F319" s="203"/>
    </row>
    <row r="320" spans="1:6">
      <c r="A320" s="202"/>
      <c r="B320" s="202"/>
      <c r="C320" s="203"/>
      <c r="D320" s="203"/>
      <c r="E320" s="203"/>
      <c r="F320" s="203"/>
    </row>
    <row r="321" spans="1:6">
      <c r="A321" s="202"/>
      <c r="B321" s="202"/>
      <c r="C321" s="203"/>
      <c r="D321" s="203"/>
      <c r="E321" s="203"/>
      <c r="F321" s="203"/>
    </row>
    <row r="322" spans="1:6">
      <c r="A322" s="202"/>
      <c r="B322" s="202"/>
      <c r="C322" s="203"/>
      <c r="D322" s="203"/>
      <c r="E322" s="203"/>
      <c r="F322" s="203"/>
    </row>
    <row r="323" spans="1:6">
      <c r="A323" s="202"/>
      <c r="B323" s="202"/>
      <c r="C323" s="203"/>
      <c r="D323" s="203"/>
      <c r="E323" s="203"/>
      <c r="F323" s="203"/>
    </row>
    <row r="324" spans="1:6">
      <c r="A324" s="202"/>
      <c r="B324" s="202"/>
      <c r="C324" s="203"/>
      <c r="D324" s="203"/>
      <c r="E324" s="203"/>
      <c r="F324" s="203"/>
    </row>
    <row r="325" spans="1:6">
      <c r="A325" s="202"/>
      <c r="B325" s="202"/>
      <c r="C325" s="203"/>
      <c r="D325" s="203"/>
      <c r="E325" s="203"/>
      <c r="F325" s="203"/>
    </row>
    <row r="326" spans="1:6">
      <c r="A326" s="202"/>
      <c r="B326" s="202"/>
      <c r="C326" s="203"/>
      <c r="D326" s="203"/>
      <c r="E326" s="203"/>
      <c r="F326" s="203"/>
    </row>
    <row r="327" spans="1:6">
      <c r="A327" s="202"/>
      <c r="B327" s="202"/>
      <c r="C327" s="203"/>
      <c r="D327" s="203"/>
      <c r="E327" s="203"/>
      <c r="F327" s="203"/>
    </row>
    <row r="328" spans="1:6">
      <c r="A328" s="202"/>
      <c r="B328" s="202"/>
      <c r="C328" s="203"/>
      <c r="D328" s="203"/>
      <c r="E328" s="203"/>
      <c r="F328" s="203"/>
    </row>
    <row r="329" spans="1:6">
      <c r="A329" s="202"/>
      <c r="B329" s="202"/>
      <c r="C329" s="203"/>
      <c r="D329" s="203"/>
      <c r="E329" s="203"/>
      <c r="F329" s="203"/>
    </row>
    <row r="330" spans="1:6">
      <c r="A330" s="202"/>
      <c r="B330" s="202"/>
      <c r="C330" s="203"/>
      <c r="D330" s="203"/>
      <c r="E330" s="203"/>
      <c r="F330" s="203"/>
    </row>
    <row r="331" spans="1:6">
      <c r="A331" s="202"/>
      <c r="B331" s="202"/>
      <c r="C331" s="203"/>
      <c r="D331" s="203"/>
      <c r="E331" s="203"/>
      <c r="F331" s="203"/>
    </row>
    <row r="332" spans="1:6">
      <c r="A332" s="202"/>
      <c r="B332" s="202"/>
      <c r="C332" s="203"/>
      <c r="D332" s="203"/>
      <c r="E332" s="203"/>
      <c r="F332" s="203"/>
    </row>
    <row r="333" spans="1:6">
      <c r="A333" s="202"/>
      <c r="B333" s="202"/>
      <c r="C333" s="203"/>
      <c r="D333" s="203"/>
      <c r="E333" s="203"/>
      <c r="F333" s="203"/>
    </row>
    <row r="334" spans="1:6">
      <c r="A334" s="202"/>
      <c r="B334" s="202"/>
      <c r="C334" s="203"/>
      <c r="D334" s="203"/>
      <c r="E334" s="203"/>
      <c r="F334" s="203"/>
    </row>
    <row r="335" spans="1:6">
      <c r="A335" s="202"/>
      <c r="B335" s="202"/>
      <c r="C335" s="203"/>
      <c r="D335" s="203"/>
      <c r="E335" s="203"/>
      <c r="F335" s="203"/>
    </row>
    <row r="336" spans="1:6">
      <c r="A336" s="202"/>
      <c r="B336" s="202"/>
      <c r="C336" s="203"/>
      <c r="D336" s="203"/>
      <c r="E336" s="203"/>
      <c r="F336" s="203"/>
    </row>
    <row r="337" spans="1:6">
      <c r="A337" s="202"/>
      <c r="B337" s="202"/>
      <c r="C337" s="203"/>
      <c r="D337" s="203"/>
      <c r="E337" s="203"/>
      <c r="F337" s="203"/>
    </row>
    <row r="338" spans="1:6">
      <c r="A338" s="202"/>
      <c r="B338" s="202"/>
      <c r="C338" s="203"/>
      <c r="D338" s="203"/>
      <c r="E338" s="203"/>
      <c r="F338" s="203"/>
    </row>
    <row r="339" spans="1:6">
      <c r="A339" s="202"/>
      <c r="B339" s="202"/>
      <c r="C339" s="203"/>
      <c r="D339" s="203"/>
      <c r="E339" s="203"/>
      <c r="F339" s="203"/>
    </row>
    <row r="340" spans="1:6">
      <c r="A340" s="202"/>
      <c r="B340" s="202"/>
      <c r="C340" s="203"/>
      <c r="D340" s="203"/>
      <c r="E340" s="203"/>
      <c r="F340" s="203"/>
    </row>
    <row r="341" spans="1:6">
      <c r="A341" s="202"/>
      <c r="B341" s="202"/>
      <c r="C341" s="203"/>
      <c r="D341" s="203"/>
      <c r="E341" s="203"/>
      <c r="F341" s="203"/>
    </row>
    <row r="342" spans="1:6">
      <c r="A342" s="202"/>
      <c r="B342" s="202"/>
      <c r="C342" s="203"/>
      <c r="D342" s="203"/>
      <c r="E342" s="203"/>
      <c r="F342" s="203"/>
    </row>
    <row r="343" spans="1:6">
      <c r="A343" s="202"/>
      <c r="B343" s="202"/>
      <c r="C343" s="203"/>
      <c r="D343" s="203"/>
      <c r="E343" s="203"/>
      <c r="F343" s="203"/>
    </row>
    <row r="344" spans="1:6">
      <c r="A344" s="202"/>
      <c r="B344" s="202"/>
      <c r="C344" s="203"/>
      <c r="D344" s="203"/>
      <c r="E344" s="203"/>
      <c r="F344" s="203"/>
    </row>
    <row r="345" spans="1:6">
      <c r="A345" s="202"/>
      <c r="B345" s="202"/>
      <c r="C345" s="203"/>
      <c r="D345" s="203"/>
      <c r="E345" s="203"/>
      <c r="F345" s="203"/>
    </row>
    <row r="346" spans="1:6">
      <c r="A346" s="202"/>
      <c r="B346" s="202"/>
      <c r="C346" s="203"/>
      <c r="D346" s="203"/>
      <c r="E346" s="203"/>
      <c r="F346" s="203"/>
    </row>
    <row r="347" spans="1:6">
      <c r="A347" s="202"/>
      <c r="B347" s="202"/>
      <c r="C347" s="203"/>
      <c r="D347" s="203"/>
      <c r="E347" s="203"/>
      <c r="F347" s="203"/>
    </row>
    <row r="348" spans="1:6">
      <c r="A348" s="202"/>
      <c r="B348" s="202"/>
      <c r="C348" s="203"/>
      <c r="D348" s="203"/>
      <c r="E348" s="203"/>
      <c r="F348" s="203"/>
    </row>
    <row r="349" spans="1:6">
      <c r="A349" s="202"/>
      <c r="B349" s="202"/>
      <c r="C349" s="203"/>
      <c r="D349" s="203"/>
      <c r="E349" s="203"/>
      <c r="F349" s="203"/>
    </row>
    <row r="350" spans="1:6">
      <c r="A350" s="202"/>
      <c r="B350" s="202"/>
      <c r="C350" s="203"/>
      <c r="D350" s="203"/>
      <c r="E350" s="203"/>
      <c r="F350" s="203"/>
    </row>
    <row r="351" spans="1:6">
      <c r="A351" s="202"/>
      <c r="B351" s="202"/>
      <c r="C351" s="203"/>
      <c r="D351" s="203"/>
      <c r="E351" s="203"/>
      <c r="F351" s="203"/>
    </row>
    <row r="352" spans="1:6">
      <c r="A352" s="202"/>
      <c r="B352" s="202"/>
      <c r="C352" s="203"/>
      <c r="D352" s="203"/>
      <c r="E352" s="203"/>
      <c r="F352" s="203"/>
    </row>
    <row r="353" spans="1:6">
      <c r="A353" s="202"/>
      <c r="B353" s="202"/>
      <c r="C353" s="203"/>
      <c r="D353" s="203"/>
      <c r="E353" s="203"/>
      <c r="F353" s="203"/>
    </row>
    <row r="354" spans="1:6">
      <c r="A354" s="202"/>
      <c r="B354" s="202"/>
      <c r="C354" s="203"/>
      <c r="D354" s="203"/>
      <c r="E354" s="203"/>
      <c r="F354" s="203"/>
    </row>
    <row r="355" spans="1:6">
      <c r="A355" s="202"/>
      <c r="B355" s="202"/>
      <c r="C355" s="203"/>
      <c r="D355" s="203"/>
      <c r="E355" s="203"/>
      <c r="F355" s="203"/>
    </row>
    <row r="356" spans="1:6">
      <c r="A356" s="202"/>
      <c r="B356" s="202"/>
      <c r="C356" s="203"/>
      <c r="D356" s="203"/>
      <c r="E356" s="203"/>
      <c r="F356" s="203"/>
    </row>
    <row r="357" spans="1:6">
      <c r="A357" s="202"/>
      <c r="B357" s="202"/>
      <c r="C357" s="203"/>
      <c r="D357" s="203"/>
      <c r="E357" s="203"/>
      <c r="F357" s="203"/>
    </row>
    <row r="358" spans="1:6">
      <c r="A358" s="202"/>
      <c r="B358" s="202"/>
      <c r="C358" s="203"/>
      <c r="D358" s="203"/>
      <c r="E358" s="203"/>
      <c r="F358" s="203"/>
    </row>
    <row r="359" spans="1:6">
      <c r="A359" s="202"/>
      <c r="B359" s="202"/>
      <c r="C359" s="203"/>
      <c r="D359" s="203"/>
      <c r="E359" s="203"/>
      <c r="F359" s="203"/>
    </row>
    <row r="360" spans="1:6">
      <c r="A360" s="202"/>
      <c r="B360" s="202"/>
      <c r="C360" s="203"/>
      <c r="D360" s="203"/>
      <c r="E360" s="203"/>
      <c r="F360" s="203"/>
    </row>
    <row r="361" spans="1:6">
      <c r="A361" s="202"/>
      <c r="B361" s="202"/>
      <c r="C361" s="203"/>
      <c r="D361" s="203"/>
      <c r="E361" s="203"/>
      <c r="F361" s="203"/>
    </row>
    <row r="362" spans="1:6">
      <c r="A362" s="202"/>
      <c r="B362" s="202"/>
      <c r="C362" s="203"/>
      <c r="D362" s="203"/>
      <c r="E362" s="203"/>
      <c r="F362" s="203"/>
    </row>
    <row r="363" spans="1:6">
      <c r="A363" s="202"/>
      <c r="B363" s="202"/>
      <c r="C363" s="203"/>
      <c r="D363" s="203"/>
      <c r="E363" s="203"/>
      <c r="F363" s="203"/>
    </row>
    <row r="364" spans="1:6">
      <c r="A364" s="202"/>
      <c r="B364" s="202"/>
      <c r="C364" s="203"/>
      <c r="D364" s="203"/>
      <c r="E364" s="203"/>
      <c r="F364" s="203"/>
    </row>
    <row r="365" spans="1:6">
      <c r="A365" s="202"/>
      <c r="B365" s="202"/>
      <c r="C365" s="203"/>
      <c r="D365" s="203"/>
      <c r="E365" s="203"/>
      <c r="F365" s="203"/>
    </row>
    <row r="366" spans="1:6">
      <c r="A366" s="202"/>
      <c r="B366" s="202"/>
      <c r="C366" s="203"/>
      <c r="D366" s="203"/>
      <c r="E366" s="203"/>
      <c r="F366" s="203"/>
    </row>
    <row r="367" spans="1:6">
      <c r="A367" s="202"/>
      <c r="B367" s="202"/>
      <c r="C367" s="203"/>
      <c r="D367" s="203"/>
      <c r="E367" s="203"/>
      <c r="F367" s="203"/>
    </row>
    <row r="368" spans="1:6">
      <c r="A368" s="202"/>
      <c r="B368" s="202"/>
      <c r="C368" s="203"/>
      <c r="D368" s="203"/>
      <c r="E368" s="203"/>
      <c r="F368" s="203"/>
    </row>
    <row r="369" spans="1:6">
      <c r="A369" s="202"/>
      <c r="B369" s="202"/>
      <c r="C369" s="203"/>
      <c r="D369" s="203"/>
      <c r="E369" s="203"/>
      <c r="F369" s="203"/>
    </row>
    <row r="370" spans="1:6">
      <c r="A370" s="202"/>
      <c r="B370" s="202"/>
      <c r="C370" s="203"/>
      <c r="D370" s="203"/>
      <c r="E370" s="203"/>
      <c r="F370" s="203"/>
    </row>
    <row r="371" spans="1:6">
      <c r="A371" s="202"/>
      <c r="B371" s="202"/>
      <c r="C371" s="203"/>
      <c r="D371" s="203"/>
      <c r="E371" s="203"/>
      <c r="F371" s="203"/>
    </row>
    <row r="372" spans="1:6">
      <c r="A372" s="202"/>
      <c r="B372" s="202"/>
      <c r="C372" s="203"/>
      <c r="D372" s="203"/>
      <c r="E372" s="203"/>
      <c r="F372" s="203"/>
    </row>
    <row r="373" spans="1:6">
      <c r="A373" s="202"/>
      <c r="B373" s="202"/>
      <c r="C373" s="203"/>
      <c r="D373" s="203"/>
      <c r="E373" s="203"/>
      <c r="F373" s="203"/>
    </row>
    <row r="374" spans="1:6">
      <c r="A374" s="202"/>
      <c r="B374" s="202"/>
      <c r="C374" s="203"/>
      <c r="D374" s="203"/>
      <c r="E374" s="203"/>
      <c r="F374" s="203"/>
    </row>
    <row r="375" spans="1:6">
      <c r="A375" s="202"/>
      <c r="B375" s="202"/>
      <c r="C375" s="203"/>
      <c r="D375" s="203"/>
      <c r="E375" s="203"/>
      <c r="F375" s="203"/>
    </row>
    <row r="376" spans="1:6">
      <c r="A376" s="202"/>
      <c r="B376" s="202"/>
      <c r="C376" s="203"/>
      <c r="D376" s="203"/>
      <c r="E376" s="203"/>
      <c r="F376" s="203"/>
    </row>
    <row r="377" spans="1:6">
      <c r="A377" s="202"/>
      <c r="B377" s="202"/>
      <c r="C377" s="203"/>
      <c r="D377" s="203"/>
      <c r="E377" s="203"/>
      <c r="F377" s="203"/>
    </row>
    <row r="378" spans="1:6">
      <c r="A378" s="202"/>
      <c r="B378" s="202"/>
      <c r="C378" s="203"/>
      <c r="D378" s="203"/>
      <c r="E378" s="203"/>
      <c r="F378" s="203"/>
    </row>
    <row r="379" spans="1:6">
      <c r="A379" s="202"/>
      <c r="B379" s="202"/>
      <c r="C379" s="203"/>
      <c r="D379" s="203"/>
      <c r="E379" s="203"/>
      <c r="F379" s="203"/>
    </row>
    <row r="380" spans="1:6">
      <c r="A380" s="202"/>
      <c r="B380" s="202"/>
      <c r="C380" s="203"/>
      <c r="D380" s="203"/>
      <c r="E380" s="203"/>
      <c r="F380" s="203"/>
    </row>
    <row r="381" spans="1:6">
      <c r="A381" s="202"/>
      <c r="B381" s="202"/>
      <c r="C381" s="203"/>
      <c r="D381" s="203"/>
      <c r="E381" s="203"/>
      <c r="F381" s="203"/>
    </row>
    <row r="382" spans="1:6">
      <c r="A382" s="202"/>
      <c r="B382" s="202"/>
      <c r="C382" s="203"/>
      <c r="D382" s="203"/>
      <c r="E382" s="203"/>
      <c r="F382" s="203"/>
    </row>
    <row r="383" spans="1:6">
      <c r="A383" s="202"/>
      <c r="B383" s="202"/>
      <c r="C383" s="203"/>
      <c r="D383" s="203"/>
      <c r="E383" s="203"/>
      <c r="F383" s="203"/>
    </row>
    <row r="384" spans="1:6">
      <c r="A384" s="202"/>
      <c r="B384" s="202"/>
      <c r="C384" s="203"/>
      <c r="D384" s="203"/>
      <c r="E384" s="203"/>
      <c r="F384" s="203"/>
    </row>
    <row r="385" spans="1:6">
      <c r="A385" s="202"/>
      <c r="B385" s="202"/>
      <c r="C385" s="203"/>
      <c r="D385" s="203"/>
      <c r="E385" s="203"/>
      <c r="F385" s="203"/>
    </row>
    <row r="386" spans="1:6">
      <c r="A386" s="202"/>
      <c r="B386" s="202"/>
      <c r="C386" s="203"/>
      <c r="D386" s="203"/>
      <c r="E386" s="203"/>
      <c r="F386" s="203"/>
    </row>
    <row r="387" spans="1:6">
      <c r="A387" s="202"/>
      <c r="B387" s="202"/>
      <c r="C387" s="203"/>
      <c r="D387" s="203"/>
      <c r="E387" s="203"/>
      <c r="F387" s="203"/>
    </row>
    <row r="388" spans="1:6">
      <c r="A388" s="202"/>
      <c r="B388" s="202"/>
      <c r="C388" s="203"/>
      <c r="D388" s="203"/>
      <c r="E388" s="203"/>
      <c r="F388" s="203"/>
    </row>
    <row r="389" spans="1:6">
      <c r="A389" s="202"/>
      <c r="B389" s="202"/>
      <c r="C389" s="203"/>
      <c r="D389" s="203"/>
      <c r="E389" s="203"/>
      <c r="F389" s="203"/>
    </row>
    <row r="390" spans="1:6">
      <c r="A390" s="202"/>
      <c r="B390" s="202"/>
      <c r="C390" s="203"/>
      <c r="D390" s="203"/>
      <c r="E390" s="203"/>
      <c r="F390" s="203"/>
    </row>
    <row r="391" spans="1:6">
      <c r="A391" s="202"/>
      <c r="B391" s="202"/>
      <c r="C391" s="203"/>
      <c r="D391" s="203"/>
      <c r="E391" s="203"/>
      <c r="F391" s="203"/>
    </row>
    <row r="392" spans="1:6">
      <c r="A392" s="202"/>
      <c r="B392" s="202"/>
      <c r="C392" s="203"/>
      <c r="D392" s="203"/>
      <c r="E392" s="203"/>
      <c r="F392" s="203"/>
    </row>
    <row r="393" spans="1:6">
      <c r="A393" s="202"/>
      <c r="B393" s="202"/>
      <c r="C393" s="203"/>
      <c r="D393" s="203"/>
      <c r="E393" s="203"/>
      <c r="F393" s="203"/>
    </row>
    <row r="394" spans="1:6">
      <c r="A394" s="202"/>
      <c r="B394" s="202"/>
      <c r="C394" s="203"/>
      <c r="D394" s="203"/>
      <c r="E394" s="203"/>
      <c r="F394" s="203"/>
    </row>
    <row r="395" spans="1:6">
      <c r="A395" s="202"/>
      <c r="B395" s="202"/>
      <c r="C395" s="203"/>
      <c r="D395" s="203"/>
      <c r="E395" s="203"/>
      <c r="F395" s="203"/>
    </row>
    <row r="396" spans="1:6">
      <c r="A396" s="202"/>
      <c r="B396" s="202"/>
      <c r="C396" s="203"/>
      <c r="D396" s="203"/>
      <c r="E396" s="203"/>
      <c r="F396" s="203"/>
    </row>
    <row r="397" spans="1:6">
      <c r="A397" s="202"/>
      <c r="B397" s="202"/>
      <c r="C397" s="203"/>
      <c r="D397" s="203"/>
      <c r="E397" s="203"/>
      <c r="F397" s="203"/>
    </row>
    <row r="398" spans="1:6">
      <c r="A398" s="202"/>
      <c r="B398" s="202"/>
      <c r="C398" s="203"/>
      <c r="D398" s="203"/>
      <c r="E398" s="203"/>
      <c r="F398" s="203"/>
    </row>
    <row r="399" spans="1:6">
      <c r="A399" s="202"/>
      <c r="B399" s="202"/>
      <c r="C399" s="203"/>
      <c r="D399" s="203"/>
      <c r="E399" s="203"/>
      <c r="F399" s="203"/>
    </row>
    <row r="400" spans="1:6">
      <c r="A400" s="202"/>
      <c r="B400" s="202"/>
      <c r="C400" s="203"/>
      <c r="D400" s="203"/>
      <c r="E400" s="203"/>
      <c r="F400" s="203"/>
    </row>
    <row r="401" spans="1:6">
      <c r="A401" s="202"/>
      <c r="B401" s="202"/>
      <c r="C401" s="203"/>
      <c r="D401" s="203"/>
      <c r="E401" s="203"/>
      <c r="F401" s="203"/>
    </row>
    <row r="402" spans="1:6">
      <c r="A402" s="202"/>
      <c r="B402" s="202"/>
      <c r="C402" s="203"/>
      <c r="D402" s="203"/>
      <c r="E402" s="203"/>
      <c r="F402" s="203"/>
    </row>
    <row r="403" spans="1:6">
      <c r="A403" s="202"/>
      <c r="B403" s="202"/>
      <c r="C403" s="203"/>
      <c r="D403" s="203"/>
      <c r="E403" s="203"/>
      <c r="F403" s="203"/>
    </row>
    <row r="404" spans="1:6">
      <c r="A404" s="202"/>
      <c r="B404" s="202"/>
      <c r="C404" s="203"/>
      <c r="D404" s="203"/>
      <c r="E404" s="203"/>
      <c r="F404" s="203"/>
    </row>
    <row r="405" spans="1:6">
      <c r="A405" s="202"/>
      <c r="B405" s="202"/>
      <c r="C405" s="203"/>
      <c r="D405" s="203"/>
      <c r="E405" s="203"/>
      <c r="F405" s="203"/>
    </row>
    <row r="406" spans="1:6">
      <c r="A406" s="202"/>
      <c r="B406" s="202"/>
      <c r="C406" s="203"/>
      <c r="D406" s="203"/>
      <c r="E406" s="203"/>
      <c r="F406" s="203"/>
    </row>
    <row r="407" spans="1:6">
      <c r="A407" s="202"/>
      <c r="B407" s="202"/>
      <c r="C407" s="203"/>
      <c r="D407" s="203"/>
      <c r="E407" s="203"/>
      <c r="F407" s="203"/>
    </row>
    <row r="408" spans="1:6">
      <c r="A408" s="202"/>
      <c r="B408" s="202"/>
      <c r="C408" s="203"/>
      <c r="D408" s="203"/>
      <c r="E408" s="203"/>
      <c r="F408" s="203"/>
    </row>
    <row r="409" spans="1:6">
      <c r="A409" s="202"/>
      <c r="B409" s="202"/>
      <c r="C409" s="203"/>
      <c r="D409" s="203"/>
      <c r="E409" s="203"/>
      <c r="F409" s="203"/>
    </row>
    <row r="410" spans="1:6">
      <c r="A410" s="202"/>
      <c r="B410" s="202"/>
      <c r="C410" s="203"/>
      <c r="D410" s="203"/>
      <c r="E410" s="203"/>
      <c r="F410" s="203"/>
    </row>
    <row r="411" spans="1:6">
      <c r="A411" s="202"/>
      <c r="B411" s="202"/>
      <c r="C411" s="203"/>
      <c r="D411" s="203"/>
      <c r="E411" s="203"/>
      <c r="F411" s="203"/>
    </row>
    <row r="412" spans="1:6">
      <c r="A412" s="202"/>
      <c r="B412" s="202"/>
      <c r="C412" s="203"/>
      <c r="D412" s="203"/>
      <c r="E412" s="203"/>
      <c r="F412" s="203"/>
    </row>
    <row r="413" spans="1:6">
      <c r="A413" s="202"/>
      <c r="B413" s="202"/>
      <c r="C413" s="203"/>
      <c r="D413" s="203"/>
      <c r="E413" s="203"/>
      <c r="F413" s="203"/>
    </row>
    <row r="414" spans="1:6">
      <c r="A414" s="202"/>
      <c r="B414" s="202"/>
      <c r="C414" s="203"/>
      <c r="D414" s="203"/>
      <c r="E414" s="203"/>
      <c r="F414" s="203"/>
    </row>
    <row r="415" spans="1:6">
      <c r="A415" s="202"/>
      <c r="B415" s="202"/>
      <c r="C415" s="203"/>
      <c r="D415" s="203"/>
      <c r="E415" s="203"/>
      <c r="F415" s="203"/>
    </row>
    <row r="416" spans="1:6">
      <c r="A416" s="202"/>
      <c r="B416" s="202"/>
      <c r="C416" s="203"/>
      <c r="D416" s="203"/>
      <c r="E416" s="203"/>
      <c r="F416" s="203"/>
    </row>
    <row r="417" spans="1:6">
      <c r="A417" s="202"/>
      <c r="B417" s="202"/>
      <c r="C417" s="203"/>
      <c r="D417" s="203"/>
      <c r="E417" s="203"/>
      <c r="F417" s="203"/>
    </row>
    <row r="418" spans="1:6">
      <c r="A418" s="202"/>
      <c r="B418" s="202"/>
      <c r="C418" s="203"/>
      <c r="D418" s="203"/>
      <c r="E418" s="203"/>
      <c r="F418" s="203"/>
    </row>
    <row r="419" spans="1:6">
      <c r="A419" s="202"/>
      <c r="B419" s="202"/>
      <c r="C419" s="203"/>
      <c r="D419" s="203"/>
      <c r="E419" s="203"/>
      <c r="F419" s="203"/>
    </row>
    <row r="420" spans="1:6">
      <c r="A420" s="202"/>
      <c r="B420" s="202"/>
      <c r="C420" s="203"/>
      <c r="D420" s="203"/>
      <c r="E420" s="203"/>
      <c r="F420" s="203"/>
    </row>
    <row r="421" spans="1:6">
      <c r="A421" s="202"/>
      <c r="B421" s="202"/>
      <c r="C421" s="203"/>
      <c r="D421" s="203"/>
      <c r="E421" s="203"/>
      <c r="F421" s="203"/>
    </row>
    <row r="422" spans="1:6">
      <c r="A422" s="202"/>
      <c r="B422" s="202"/>
      <c r="C422" s="203"/>
      <c r="D422" s="203"/>
      <c r="E422" s="203"/>
      <c r="F422" s="203"/>
    </row>
    <row r="423" spans="1:6">
      <c r="A423" s="202"/>
      <c r="B423" s="202"/>
      <c r="C423" s="203"/>
      <c r="D423" s="203"/>
      <c r="E423" s="203"/>
      <c r="F423" s="203"/>
    </row>
    <row r="424" spans="1:6">
      <c r="A424" s="202"/>
      <c r="B424" s="202"/>
      <c r="C424" s="203"/>
      <c r="D424" s="203"/>
      <c r="E424" s="203"/>
      <c r="F424" s="203"/>
    </row>
    <row r="425" spans="1:6">
      <c r="A425" s="202"/>
      <c r="B425" s="202"/>
      <c r="C425" s="203"/>
      <c r="D425" s="203"/>
      <c r="E425" s="203"/>
      <c r="F425" s="203"/>
    </row>
    <row r="426" spans="1:6">
      <c r="A426" s="202"/>
      <c r="B426" s="202"/>
      <c r="C426" s="203"/>
      <c r="D426" s="203"/>
      <c r="E426" s="203"/>
      <c r="F426" s="203"/>
    </row>
    <row r="427" spans="1:6">
      <c r="A427" s="202"/>
      <c r="B427" s="202"/>
      <c r="C427" s="203"/>
      <c r="D427" s="203"/>
      <c r="E427" s="203"/>
      <c r="F427" s="203"/>
    </row>
    <row r="428" spans="1:6">
      <c r="A428" s="202"/>
      <c r="B428" s="202"/>
      <c r="C428" s="203"/>
      <c r="D428" s="203"/>
      <c r="E428" s="203"/>
      <c r="F428" s="203"/>
    </row>
    <row r="429" spans="1:6">
      <c r="A429" s="202"/>
      <c r="B429" s="202"/>
      <c r="C429" s="203"/>
      <c r="D429" s="203"/>
      <c r="E429" s="203"/>
      <c r="F429" s="203"/>
    </row>
    <row r="430" spans="1:6">
      <c r="A430" s="202"/>
      <c r="B430" s="202"/>
      <c r="C430" s="203"/>
      <c r="D430" s="203"/>
      <c r="E430" s="203"/>
      <c r="F430" s="203"/>
    </row>
    <row r="431" spans="1:6">
      <c r="A431" s="202"/>
      <c r="B431" s="202"/>
      <c r="C431" s="203"/>
      <c r="D431" s="203"/>
      <c r="E431" s="203"/>
      <c r="F431" s="203"/>
    </row>
    <row r="432" spans="1:6">
      <c r="A432" s="202"/>
      <c r="B432" s="202"/>
      <c r="C432" s="203"/>
      <c r="D432" s="203"/>
      <c r="E432" s="203"/>
      <c r="F432" s="203"/>
    </row>
    <row r="433" spans="1:6">
      <c r="A433" s="202"/>
      <c r="B433" s="202"/>
      <c r="C433" s="203"/>
      <c r="D433" s="203"/>
      <c r="E433" s="203"/>
      <c r="F433" s="203"/>
    </row>
    <row r="434" spans="1:6">
      <c r="A434" s="202"/>
      <c r="B434" s="202"/>
      <c r="C434" s="203"/>
      <c r="D434" s="203"/>
      <c r="E434" s="203"/>
      <c r="F434" s="203"/>
    </row>
    <row r="435" spans="1:6">
      <c r="A435" s="202"/>
      <c r="B435" s="202"/>
      <c r="C435" s="203"/>
      <c r="D435" s="203"/>
      <c r="E435" s="203"/>
      <c r="F435" s="203"/>
    </row>
    <row r="436" spans="1:6">
      <c r="A436" s="202"/>
      <c r="B436" s="202"/>
      <c r="C436" s="203"/>
      <c r="D436" s="203"/>
      <c r="E436" s="203"/>
      <c r="F436" s="203"/>
    </row>
    <row r="437" spans="1:6">
      <c r="A437" s="202"/>
      <c r="B437" s="202"/>
      <c r="C437" s="203"/>
      <c r="D437" s="203"/>
      <c r="E437" s="203"/>
      <c r="F437" s="203"/>
    </row>
    <row r="438" spans="1:6">
      <c r="A438" s="202"/>
      <c r="B438" s="202"/>
      <c r="C438" s="203"/>
      <c r="D438" s="203"/>
      <c r="E438" s="203"/>
      <c r="F438" s="203"/>
    </row>
    <row r="439" spans="1:6">
      <c r="A439" s="202"/>
      <c r="B439" s="202"/>
      <c r="C439" s="203"/>
      <c r="D439" s="203"/>
      <c r="E439" s="203"/>
      <c r="F439" s="203"/>
    </row>
    <row r="440" spans="1:6">
      <c r="A440" s="202"/>
      <c r="B440" s="202"/>
      <c r="C440" s="203"/>
      <c r="D440" s="203"/>
      <c r="E440" s="203"/>
      <c r="F440" s="203"/>
    </row>
    <row r="441" spans="1:6">
      <c r="A441" s="202"/>
      <c r="B441" s="202"/>
      <c r="C441" s="203"/>
      <c r="D441" s="203"/>
      <c r="E441" s="203"/>
      <c r="F441" s="203"/>
    </row>
    <row r="442" spans="1:6">
      <c r="A442" s="202"/>
      <c r="B442" s="202"/>
      <c r="C442" s="203"/>
      <c r="D442" s="203"/>
      <c r="E442" s="203"/>
      <c r="F442" s="203"/>
    </row>
    <row r="443" spans="1:6">
      <c r="A443" s="202"/>
      <c r="B443" s="202"/>
      <c r="C443" s="203"/>
      <c r="D443" s="203"/>
      <c r="E443" s="203"/>
      <c r="F443" s="203"/>
    </row>
    <row r="444" spans="1:6">
      <c r="A444" s="202"/>
      <c r="B444" s="202"/>
      <c r="C444" s="203"/>
      <c r="D444" s="203"/>
      <c r="E444" s="203"/>
      <c r="F444" s="203"/>
    </row>
    <row r="445" spans="1:6">
      <c r="A445" s="202"/>
      <c r="B445" s="202"/>
      <c r="C445" s="203"/>
      <c r="D445" s="203"/>
      <c r="E445" s="203"/>
      <c r="F445" s="203"/>
    </row>
    <row r="446" spans="1:6">
      <c r="A446" s="202"/>
      <c r="B446" s="202"/>
      <c r="C446" s="203"/>
      <c r="D446" s="203"/>
      <c r="E446" s="203"/>
      <c r="F446" s="203"/>
    </row>
    <row r="447" spans="1:6">
      <c r="A447" s="202"/>
      <c r="B447" s="202"/>
      <c r="C447" s="203"/>
      <c r="D447" s="203"/>
      <c r="E447" s="203"/>
      <c r="F447" s="203"/>
    </row>
    <row r="448" spans="1:6">
      <c r="A448" s="202"/>
      <c r="B448" s="202"/>
      <c r="C448" s="203"/>
      <c r="D448" s="203"/>
      <c r="E448" s="203"/>
      <c r="F448" s="203"/>
    </row>
    <row r="449" spans="1:6">
      <c r="A449" s="202"/>
      <c r="B449" s="202"/>
      <c r="C449" s="203"/>
      <c r="D449" s="203"/>
      <c r="E449" s="203"/>
      <c r="F449" s="203"/>
    </row>
    <row r="450" spans="1:6">
      <c r="A450" s="202"/>
      <c r="B450" s="202"/>
      <c r="C450" s="203"/>
      <c r="D450" s="203"/>
      <c r="E450" s="203"/>
      <c r="F450" s="203"/>
    </row>
    <row r="451" spans="1:6">
      <c r="A451" s="202"/>
      <c r="B451" s="202"/>
      <c r="C451" s="203"/>
      <c r="D451" s="203"/>
      <c r="E451" s="203"/>
      <c r="F451" s="203"/>
    </row>
    <row r="452" spans="1:6">
      <c r="A452" s="202"/>
      <c r="B452" s="202"/>
      <c r="C452" s="203"/>
      <c r="D452" s="203"/>
      <c r="E452" s="203"/>
      <c r="F452" s="203"/>
    </row>
    <row r="453" spans="1:6">
      <c r="A453" s="202"/>
      <c r="B453" s="202"/>
      <c r="C453" s="203"/>
      <c r="D453" s="203"/>
      <c r="E453" s="203"/>
      <c r="F453" s="203"/>
    </row>
    <row r="454" spans="1:6">
      <c r="A454" s="202"/>
      <c r="B454" s="202"/>
      <c r="C454" s="203"/>
      <c r="D454" s="203"/>
      <c r="E454" s="203"/>
      <c r="F454" s="203"/>
    </row>
    <row r="455" spans="1:6">
      <c r="A455" s="202"/>
      <c r="B455" s="202"/>
      <c r="C455" s="203"/>
      <c r="D455" s="203"/>
      <c r="E455" s="203"/>
      <c r="F455" s="203"/>
    </row>
    <row r="456" spans="1:6">
      <c r="A456" s="202"/>
      <c r="B456" s="202"/>
      <c r="C456" s="203"/>
      <c r="D456" s="203"/>
      <c r="E456" s="203"/>
      <c r="F456" s="203"/>
    </row>
    <row r="457" spans="1:6">
      <c r="A457" s="202"/>
      <c r="B457" s="202"/>
      <c r="C457" s="203"/>
      <c r="D457" s="203"/>
      <c r="E457" s="203"/>
      <c r="F457" s="203"/>
    </row>
    <row r="458" spans="1:6">
      <c r="A458" s="202"/>
      <c r="B458" s="202"/>
      <c r="C458" s="203"/>
      <c r="D458" s="203"/>
      <c r="E458" s="203"/>
      <c r="F458" s="203"/>
    </row>
    <row r="459" spans="1:6">
      <c r="A459" s="202"/>
      <c r="B459" s="202"/>
      <c r="C459" s="203"/>
      <c r="D459" s="203"/>
      <c r="E459" s="203"/>
      <c r="F459" s="203"/>
    </row>
    <row r="460" spans="1:6">
      <c r="A460" s="202"/>
      <c r="B460" s="202"/>
      <c r="C460" s="203"/>
      <c r="D460" s="203"/>
      <c r="E460" s="203"/>
      <c r="F460" s="203"/>
    </row>
    <row r="461" spans="1:6">
      <c r="A461" s="202"/>
      <c r="B461" s="202"/>
      <c r="C461" s="203"/>
      <c r="D461" s="203"/>
      <c r="E461" s="203"/>
      <c r="F461" s="203"/>
    </row>
    <row r="462" spans="1:6">
      <c r="A462" s="202"/>
      <c r="B462" s="202"/>
      <c r="C462" s="203"/>
      <c r="D462" s="203"/>
      <c r="E462" s="203"/>
      <c r="F462" s="203"/>
    </row>
    <row r="463" spans="1:6">
      <c r="A463" s="202"/>
      <c r="B463" s="202"/>
      <c r="C463" s="203"/>
      <c r="D463" s="203"/>
      <c r="E463" s="203"/>
      <c r="F463" s="203"/>
    </row>
    <row r="464" spans="1:6">
      <c r="A464" s="202"/>
      <c r="B464" s="202"/>
      <c r="C464" s="203"/>
      <c r="D464" s="203"/>
      <c r="E464" s="203"/>
      <c r="F464" s="203"/>
    </row>
    <row r="465" spans="1:6">
      <c r="A465" s="202"/>
      <c r="B465" s="202"/>
      <c r="C465" s="203"/>
      <c r="D465" s="203"/>
      <c r="E465" s="203"/>
      <c r="F465" s="203"/>
    </row>
    <row r="466" spans="1:6">
      <c r="A466" s="202"/>
      <c r="B466" s="202"/>
      <c r="C466" s="203"/>
      <c r="D466" s="203"/>
      <c r="E466" s="203"/>
      <c r="F466" s="203"/>
    </row>
    <row r="467" spans="1:6">
      <c r="A467" s="202"/>
      <c r="B467" s="202"/>
      <c r="C467" s="203"/>
      <c r="D467" s="203"/>
      <c r="E467" s="203"/>
      <c r="F467" s="203"/>
    </row>
    <row r="468" spans="1:6">
      <c r="A468" s="202"/>
      <c r="B468" s="202"/>
      <c r="C468" s="203"/>
      <c r="D468" s="203"/>
      <c r="E468" s="203"/>
      <c r="F468" s="203"/>
    </row>
    <row r="469" spans="1:6">
      <c r="A469" s="202"/>
      <c r="B469" s="202"/>
      <c r="C469" s="203"/>
      <c r="D469" s="203"/>
      <c r="E469" s="203"/>
      <c r="F469" s="203"/>
    </row>
    <row r="470" spans="1:6">
      <c r="A470" s="202"/>
      <c r="B470" s="202"/>
      <c r="C470" s="203"/>
      <c r="D470" s="203"/>
      <c r="E470" s="203"/>
      <c r="F470" s="203"/>
    </row>
    <row r="471" spans="1:6">
      <c r="A471" s="202"/>
      <c r="B471" s="202"/>
      <c r="C471" s="203"/>
      <c r="D471" s="203"/>
      <c r="E471" s="203"/>
      <c r="F471" s="203"/>
    </row>
    <row r="472" spans="1:6">
      <c r="A472" s="202"/>
      <c r="B472" s="202"/>
      <c r="C472" s="203"/>
      <c r="D472" s="203"/>
      <c r="E472" s="203"/>
      <c r="F472" s="203"/>
    </row>
    <row r="473" spans="1:6">
      <c r="A473" s="202"/>
      <c r="B473" s="202"/>
      <c r="C473" s="203"/>
      <c r="D473" s="203"/>
      <c r="E473" s="203"/>
      <c r="F473" s="203"/>
    </row>
    <row r="474" spans="1:6">
      <c r="A474" s="202"/>
      <c r="B474" s="202"/>
      <c r="C474" s="203"/>
      <c r="D474" s="203"/>
      <c r="E474" s="203"/>
      <c r="F474" s="203"/>
    </row>
    <row r="475" spans="1:6">
      <c r="A475" s="202"/>
      <c r="B475" s="202"/>
      <c r="C475" s="203"/>
      <c r="D475" s="203"/>
      <c r="E475" s="203"/>
      <c r="F475" s="203"/>
    </row>
    <row r="476" spans="1:6">
      <c r="A476" s="202"/>
      <c r="B476" s="202"/>
      <c r="C476" s="203"/>
      <c r="D476" s="203"/>
      <c r="E476" s="203"/>
      <c r="F476" s="203"/>
    </row>
    <row r="477" spans="1:6">
      <c r="A477" s="202"/>
      <c r="B477" s="202"/>
      <c r="C477" s="203"/>
      <c r="D477" s="203"/>
      <c r="E477" s="203"/>
      <c r="F477" s="203"/>
    </row>
    <row r="478" spans="1:6">
      <c r="A478" s="202"/>
      <c r="B478" s="202"/>
      <c r="C478" s="203"/>
      <c r="D478" s="203"/>
      <c r="E478" s="203"/>
      <c r="F478" s="203"/>
    </row>
    <row r="479" spans="1:6">
      <c r="A479" s="202"/>
      <c r="B479" s="202"/>
      <c r="C479" s="203"/>
      <c r="D479" s="203"/>
      <c r="E479" s="203"/>
      <c r="F479" s="203"/>
    </row>
    <row r="480" spans="1:6">
      <c r="A480" s="202"/>
      <c r="B480" s="202"/>
      <c r="C480" s="203"/>
      <c r="D480" s="203"/>
      <c r="E480" s="203"/>
      <c r="F480" s="203"/>
    </row>
    <row r="481" spans="1:6">
      <c r="A481" s="202"/>
      <c r="B481" s="202"/>
      <c r="C481" s="203"/>
      <c r="D481" s="203"/>
      <c r="E481" s="203"/>
      <c r="F481" s="203"/>
    </row>
    <row r="482" spans="1:6">
      <c r="A482" s="202"/>
      <c r="B482" s="202"/>
      <c r="C482" s="203"/>
      <c r="D482" s="203"/>
      <c r="E482" s="203"/>
      <c r="F482" s="203"/>
    </row>
    <row r="483" spans="1:6">
      <c r="A483" s="202"/>
      <c r="B483" s="202"/>
      <c r="C483" s="203"/>
      <c r="D483" s="203"/>
      <c r="E483" s="203"/>
      <c r="F483" s="203"/>
    </row>
    <row r="484" spans="1:6">
      <c r="A484" s="202"/>
      <c r="B484" s="202"/>
      <c r="C484" s="203"/>
      <c r="D484" s="203"/>
      <c r="E484" s="203"/>
      <c r="F484" s="203"/>
    </row>
    <row r="485" spans="1:6">
      <c r="A485" s="202"/>
      <c r="B485" s="202"/>
      <c r="C485" s="203"/>
      <c r="D485" s="203"/>
      <c r="E485" s="203"/>
      <c r="F485" s="203"/>
    </row>
    <row r="486" spans="1:6">
      <c r="A486" s="202"/>
      <c r="B486" s="202"/>
      <c r="C486" s="203"/>
      <c r="D486" s="203"/>
      <c r="E486" s="203"/>
      <c r="F486" s="203"/>
    </row>
    <row r="487" spans="1:6">
      <c r="A487" s="202"/>
      <c r="B487" s="202"/>
      <c r="C487" s="203"/>
      <c r="D487" s="203"/>
      <c r="E487" s="203"/>
      <c r="F487" s="203"/>
    </row>
    <row r="488" spans="1:6">
      <c r="A488" s="202"/>
      <c r="B488" s="202"/>
      <c r="C488" s="203"/>
      <c r="D488" s="203"/>
      <c r="E488" s="203"/>
      <c r="F488" s="203"/>
    </row>
    <row r="489" spans="1:6">
      <c r="A489" s="202"/>
      <c r="B489" s="202"/>
      <c r="C489" s="203"/>
      <c r="D489" s="203"/>
      <c r="E489" s="203"/>
      <c r="F489" s="203"/>
    </row>
    <row r="490" spans="1:6">
      <c r="A490" s="202"/>
      <c r="B490" s="202"/>
      <c r="C490" s="203"/>
      <c r="D490" s="203"/>
      <c r="E490" s="203"/>
      <c r="F490" s="203"/>
    </row>
    <row r="491" spans="1:6">
      <c r="A491" s="202"/>
      <c r="B491" s="202"/>
      <c r="C491" s="203"/>
      <c r="D491" s="203"/>
      <c r="E491" s="203"/>
      <c r="F491" s="203"/>
    </row>
    <row r="492" spans="1:6">
      <c r="A492" s="202"/>
      <c r="B492" s="202"/>
      <c r="C492" s="203"/>
      <c r="D492" s="203"/>
      <c r="E492" s="203"/>
      <c r="F492" s="203"/>
    </row>
    <row r="493" spans="1:6">
      <c r="A493" s="202"/>
      <c r="B493" s="202"/>
      <c r="C493" s="203"/>
      <c r="D493" s="203"/>
      <c r="E493" s="203"/>
      <c r="F493" s="203"/>
    </row>
    <row r="494" spans="1:6">
      <c r="A494" s="202"/>
      <c r="B494" s="202"/>
      <c r="C494" s="203"/>
      <c r="D494" s="203"/>
      <c r="E494" s="203"/>
      <c r="F494" s="203"/>
    </row>
    <row r="495" spans="1:6">
      <c r="A495" s="202"/>
      <c r="B495" s="202"/>
      <c r="C495" s="203"/>
      <c r="D495" s="203"/>
      <c r="E495" s="203"/>
      <c r="F495" s="203"/>
    </row>
    <row r="496" spans="1:6">
      <c r="A496" s="202"/>
      <c r="B496" s="202"/>
      <c r="C496" s="203"/>
      <c r="D496" s="203"/>
      <c r="E496" s="203"/>
      <c r="F496" s="203"/>
    </row>
    <row r="497" spans="1:6">
      <c r="A497" s="202"/>
      <c r="B497" s="202"/>
      <c r="C497" s="203"/>
      <c r="D497" s="203"/>
      <c r="E497" s="203"/>
      <c r="F497" s="203"/>
    </row>
    <row r="498" spans="1:6">
      <c r="A498" s="202"/>
      <c r="B498" s="202"/>
      <c r="C498" s="203"/>
      <c r="D498" s="203"/>
      <c r="E498" s="203"/>
      <c r="F498" s="203"/>
    </row>
    <row r="499" spans="1:6">
      <c r="A499" s="202"/>
      <c r="B499" s="202"/>
      <c r="C499" s="203"/>
      <c r="D499" s="203"/>
      <c r="E499" s="203"/>
      <c r="F499" s="203"/>
    </row>
    <row r="500" spans="1:6">
      <c r="A500" s="202"/>
      <c r="B500" s="202"/>
      <c r="C500" s="203"/>
      <c r="D500" s="203"/>
      <c r="E500" s="203"/>
      <c r="F500" s="203"/>
    </row>
    <row r="501" spans="1:6">
      <c r="A501" s="202"/>
      <c r="B501" s="202"/>
      <c r="C501" s="203"/>
      <c r="D501" s="203"/>
      <c r="E501" s="203"/>
      <c r="F501" s="203"/>
    </row>
    <row r="502" spans="1:6">
      <c r="A502" s="202"/>
      <c r="B502" s="202"/>
      <c r="C502" s="203"/>
      <c r="D502" s="203"/>
      <c r="E502" s="203"/>
      <c r="F502" s="203"/>
    </row>
    <row r="503" spans="1:6">
      <c r="A503" s="202"/>
      <c r="B503" s="202"/>
      <c r="C503" s="203"/>
      <c r="D503" s="203"/>
      <c r="E503" s="203"/>
      <c r="F503" s="203"/>
    </row>
    <row r="504" spans="1:6">
      <c r="A504" s="202"/>
      <c r="B504" s="202"/>
      <c r="C504" s="203"/>
      <c r="D504" s="203"/>
      <c r="E504" s="203"/>
      <c r="F504" s="203"/>
    </row>
    <row r="505" spans="1:6">
      <c r="A505" s="202"/>
      <c r="B505" s="202"/>
      <c r="C505" s="203"/>
      <c r="D505" s="203"/>
      <c r="E505" s="203"/>
      <c r="F505" s="203"/>
    </row>
    <row r="506" spans="1:6">
      <c r="A506" s="202"/>
      <c r="B506" s="202"/>
      <c r="C506" s="203"/>
      <c r="D506" s="203"/>
      <c r="E506" s="203"/>
      <c r="F506" s="203"/>
    </row>
    <row r="507" spans="1:6">
      <c r="A507" s="202"/>
      <c r="B507" s="202"/>
      <c r="C507" s="203"/>
      <c r="D507" s="203"/>
      <c r="E507" s="203"/>
      <c r="F507" s="203"/>
    </row>
    <row r="508" spans="1:6">
      <c r="A508" s="202"/>
      <c r="B508" s="202"/>
      <c r="C508" s="203"/>
      <c r="D508" s="203"/>
      <c r="E508" s="203"/>
      <c r="F508" s="203"/>
    </row>
    <row r="509" spans="1:6">
      <c r="A509" s="202"/>
      <c r="B509" s="202"/>
      <c r="C509" s="203"/>
      <c r="D509" s="203"/>
      <c r="E509" s="203"/>
      <c r="F509" s="203"/>
    </row>
    <row r="510" spans="1:6">
      <c r="A510" s="202"/>
      <c r="B510" s="202"/>
      <c r="C510" s="203"/>
      <c r="D510" s="203"/>
      <c r="E510" s="203"/>
      <c r="F510" s="203"/>
    </row>
    <row r="511" spans="1:6">
      <c r="A511" s="202"/>
      <c r="B511" s="202"/>
      <c r="C511" s="203"/>
      <c r="D511" s="203"/>
      <c r="E511" s="203"/>
      <c r="F511" s="203"/>
    </row>
    <row r="512" spans="1:6">
      <c r="A512" s="202"/>
      <c r="B512" s="202"/>
      <c r="C512" s="203"/>
      <c r="D512" s="203"/>
      <c r="E512" s="203"/>
      <c r="F512" s="203"/>
    </row>
    <row r="513" spans="1:6">
      <c r="A513" s="202"/>
      <c r="B513" s="202"/>
      <c r="C513" s="203"/>
      <c r="D513" s="203"/>
      <c r="E513" s="203"/>
      <c r="F513" s="203"/>
    </row>
    <row r="514" spans="1:6">
      <c r="A514" s="202"/>
      <c r="B514" s="202"/>
      <c r="C514" s="203"/>
      <c r="D514" s="203"/>
      <c r="E514" s="203"/>
      <c r="F514" s="203"/>
    </row>
    <row r="515" spans="1:6">
      <c r="A515" s="202"/>
      <c r="B515" s="202"/>
      <c r="C515" s="203"/>
      <c r="D515" s="203"/>
      <c r="E515" s="203"/>
      <c r="F515" s="203"/>
    </row>
    <row r="516" spans="1:6">
      <c r="A516" s="202"/>
      <c r="B516" s="202"/>
      <c r="C516" s="203"/>
      <c r="D516" s="203"/>
      <c r="E516" s="203"/>
      <c r="F516" s="203"/>
    </row>
    <row r="517" spans="1:6">
      <c r="A517" s="202"/>
      <c r="B517" s="202"/>
      <c r="C517" s="203"/>
      <c r="D517" s="203"/>
      <c r="E517" s="203"/>
      <c r="F517" s="203"/>
    </row>
    <row r="518" spans="1:6">
      <c r="A518" s="202"/>
      <c r="B518" s="202"/>
      <c r="C518" s="203"/>
      <c r="D518" s="203"/>
      <c r="E518" s="203"/>
      <c r="F518" s="203"/>
    </row>
    <row r="519" spans="1:6">
      <c r="A519" s="202"/>
      <c r="B519" s="202"/>
      <c r="C519" s="203"/>
      <c r="D519" s="203"/>
      <c r="E519" s="203"/>
      <c r="F519" s="203"/>
    </row>
    <row r="520" spans="1:6">
      <c r="A520" s="202"/>
      <c r="B520" s="202"/>
      <c r="C520" s="203"/>
      <c r="D520" s="203"/>
      <c r="E520" s="203"/>
      <c r="F520" s="203"/>
    </row>
    <row r="521" spans="1:6">
      <c r="A521" s="202"/>
      <c r="B521" s="202"/>
      <c r="C521" s="203"/>
      <c r="D521" s="203"/>
      <c r="E521" s="203"/>
      <c r="F521" s="203"/>
    </row>
    <row r="522" spans="1:6">
      <c r="A522" s="202"/>
      <c r="B522" s="202"/>
      <c r="C522" s="203"/>
      <c r="D522" s="203"/>
      <c r="E522" s="203"/>
      <c r="F522" s="203"/>
    </row>
    <row r="523" spans="1:6">
      <c r="A523" s="202"/>
      <c r="B523" s="202"/>
      <c r="C523" s="203"/>
      <c r="D523" s="203"/>
      <c r="E523" s="203"/>
      <c r="F523" s="203"/>
    </row>
    <row r="524" spans="1:6">
      <c r="A524" s="202"/>
      <c r="B524" s="202"/>
      <c r="C524" s="203"/>
      <c r="D524" s="203"/>
      <c r="E524" s="203"/>
      <c r="F524" s="203"/>
    </row>
    <row r="525" spans="1:6">
      <c r="A525" s="202"/>
      <c r="B525" s="202"/>
      <c r="C525" s="203"/>
      <c r="D525" s="203"/>
      <c r="E525" s="203"/>
      <c r="F525" s="203"/>
    </row>
    <row r="526" spans="1:6">
      <c r="A526" s="202"/>
      <c r="B526" s="202"/>
      <c r="C526" s="203"/>
      <c r="D526" s="203"/>
      <c r="E526" s="203"/>
      <c r="F526" s="203"/>
    </row>
    <row r="527" spans="1:6">
      <c r="A527" s="202"/>
      <c r="B527" s="202"/>
      <c r="C527" s="203"/>
      <c r="D527" s="203"/>
      <c r="E527" s="203"/>
      <c r="F527" s="203"/>
    </row>
    <row r="528" spans="1:6">
      <c r="A528" s="202"/>
      <c r="B528" s="202"/>
      <c r="C528" s="203"/>
      <c r="D528" s="203"/>
      <c r="E528" s="203"/>
      <c r="F528" s="203"/>
    </row>
    <row r="529" spans="1:6">
      <c r="A529" s="202"/>
      <c r="B529" s="202"/>
      <c r="C529" s="203"/>
      <c r="D529" s="203"/>
      <c r="E529" s="203"/>
      <c r="F529" s="203"/>
    </row>
    <row r="530" spans="1:6">
      <c r="A530" s="202"/>
      <c r="B530" s="202"/>
      <c r="C530" s="203"/>
      <c r="D530" s="203"/>
      <c r="E530" s="203"/>
      <c r="F530" s="203"/>
    </row>
    <row r="531" spans="1:6">
      <c r="A531" s="202"/>
      <c r="B531" s="202"/>
      <c r="C531" s="203"/>
      <c r="D531" s="203"/>
      <c r="E531" s="203"/>
      <c r="F531" s="203"/>
    </row>
    <row r="532" spans="1:6">
      <c r="A532" s="202"/>
      <c r="B532" s="202"/>
      <c r="C532" s="203"/>
      <c r="D532" s="203"/>
      <c r="E532" s="203"/>
      <c r="F532" s="203"/>
    </row>
    <row r="533" spans="1:6">
      <c r="A533" s="202"/>
      <c r="B533" s="202"/>
      <c r="C533" s="203"/>
      <c r="D533" s="203"/>
      <c r="E533" s="203"/>
      <c r="F533" s="203"/>
    </row>
    <row r="534" spans="1:6">
      <c r="A534" s="202"/>
      <c r="B534" s="202"/>
      <c r="C534" s="203"/>
      <c r="D534" s="203"/>
      <c r="E534" s="203"/>
      <c r="F534" s="203"/>
    </row>
    <row r="535" spans="1:6">
      <c r="A535" s="202"/>
      <c r="B535" s="202"/>
      <c r="C535" s="203"/>
      <c r="D535" s="203"/>
      <c r="E535" s="203"/>
      <c r="F535" s="203"/>
    </row>
    <row r="536" spans="1:6">
      <c r="A536" s="202"/>
      <c r="B536" s="202"/>
      <c r="C536" s="203"/>
      <c r="D536" s="203"/>
      <c r="E536" s="203"/>
      <c r="F536" s="203"/>
    </row>
    <row r="537" spans="1:6">
      <c r="A537" s="202"/>
      <c r="B537" s="202"/>
      <c r="C537" s="203"/>
      <c r="D537" s="203"/>
      <c r="E537" s="203"/>
      <c r="F537" s="203"/>
    </row>
    <row r="538" spans="1:6">
      <c r="A538" s="202"/>
      <c r="B538" s="202"/>
      <c r="C538" s="203"/>
      <c r="D538" s="203"/>
      <c r="E538" s="203"/>
      <c r="F538" s="203"/>
    </row>
    <row r="539" spans="1:6">
      <c r="A539" s="202"/>
      <c r="B539" s="202"/>
      <c r="C539" s="203"/>
      <c r="D539" s="203"/>
      <c r="E539" s="203"/>
      <c r="F539" s="203"/>
    </row>
    <row r="540" spans="1:6">
      <c r="A540" s="202"/>
      <c r="B540" s="202"/>
      <c r="C540" s="203"/>
      <c r="D540" s="203"/>
      <c r="E540" s="203"/>
      <c r="F540" s="203"/>
    </row>
    <row r="541" spans="1:6">
      <c r="A541" s="202"/>
      <c r="B541" s="202"/>
      <c r="C541" s="203"/>
      <c r="D541" s="203"/>
      <c r="E541" s="203"/>
      <c r="F541" s="203"/>
    </row>
    <row r="542" spans="1:6">
      <c r="A542" s="202"/>
      <c r="B542" s="202"/>
      <c r="C542" s="203"/>
      <c r="D542" s="203"/>
      <c r="E542" s="203"/>
      <c r="F542" s="203"/>
    </row>
    <row r="543" spans="1:6">
      <c r="A543" s="202"/>
      <c r="B543" s="202"/>
      <c r="C543" s="203"/>
      <c r="D543" s="203"/>
      <c r="E543" s="203"/>
      <c r="F543" s="203"/>
    </row>
    <row r="544" spans="1:6">
      <c r="A544" s="202"/>
      <c r="B544" s="202"/>
      <c r="C544" s="203"/>
      <c r="D544" s="203"/>
      <c r="E544" s="203"/>
      <c r="F544" s="203"/>
    </row>
    <row r="545" spans="1:6">
      <c r="A545" s="202"/>
      <c r="B545" s="202"/>
      <c r="C545" s="203"/>
      <c r="D545" s="203"/>
      <c r="E545" s="203"/>
      <c r="F545" s="203"/>
    </row>
    <row r="546" spans="1:6">
      <c r="A546" s="202"/>
      <c r="B546" s="202"/>
      <c r="C546" s="203"/>
      <c r="D546" s="203"/>
      <c r="E546" s="203"/>
      <c r="F546" s="203"/>
    </row>
    <row r="547" spans="1:6">
      <c r="A547" s="202"/>
      <c r="B547" s="202"/>
      <c r="C547" s="203"/>
      <c r="D547" s="203"/>
      <c r="E547" s="203"/>
      <c r="F547" s="203"/>
    </row>
    <row r="548" spans="1:6">
      <c r="A548" s="202"/>
      <c r="B548" s="202"/>
      <c r="C548" s="203"/>
      <c r="D548" s="203"/>
      <c r="E548" s="203"/>
      <c r="F548" s="203"/>
    </row>
    <row r="549" spans="1:6">
      <c r="A549" s="202"/>
      <c r="B549" s="202"/>
      <c r="C549" s="203"/>
      <c r="D549" s="203"/>
      <c r="E549" s="203"/>
      <c r="F549" s="203"/>
    </row>
    <row r="550" spans="1:6">
      <c r="A550" s="202"/>
      <c r="B550" s="202"/>
      <c r="C550" s="203"/>
      <c r="D550" s="203"/>
      <c r="E550" s="203"/>
      <c r="F550" s="203"/>
    </row>
    <row r="551" spans="1:6">
      <c r="A551" s="202"/>
      <c r="B551" s="202"/>
      <c r="C551" s="203"/>
      <c r="D551" s="203"/>
      <c r="E551" s="203"/>
      <c r="F551" s="203"/>
    </row>
    <row r="552" spans="1:6">
      <c r="A552" s="202"/>
      <c r="B552" s="202"/>
      <c r="C552" s="203"/>
      <c r="D552" s="203"/>
      <c r="E552" s="203"/>
      <c r="F552" s="203"/>
    </row>
    <row r="553" spans="1:6">
      <c r="A553" s="202"/>
      <c r="B553" s="202"/>
      <c r="C553" s="203"/>
      <c r="D553" s="203"/>
      <c r="E553" s="203"/>
      <c r="F553" s="203"/>
    </row>
    <row r="554" spans="1:6">
      <c r="A554" s="202"/>
      <c r="B554" s="202"/>
      <c r="C554" s="203"/>
      <c r="D554" s="203"/>
      <c r="E554" s="203"/>
      <c r="F554" s="203"/>
    </row>
    <row r="555" spans="1:6">
      <c r="A555" s="202"/>
      <c r="B555" s="202"/>
      <c r="C555" s="203"/>
      <c r="D555" s="203"/>
      <c r="E555" s="203"/>
      <c r="F555" s="203"/>
    </row>
    <row r="556" spans="1:6">
      <c r="A556" s="202"/>
      <c r="B556" s="202"/>
      <c r="C556" s="203"/>
      <c r="D556" s="203"/>
      <c r="E556" s="203"/>
      <c r="F556" s="203"/>
    </row>
    <row r="557" spans="1:6">
      <c r="A557" s="202"/>
      <c r="B557" s="202"/>
      <c r="C557" s="203"/>
      <c r="D557" s="203"/>
      <c r="E557" s="203"/>
      <c r="F557" s="203"/>
    </row>
    <row r="558" spans="1:6">
      <c r="A558" s="202"/>
      <c r="B558" s="202"/>
      <c r="C558" s="203"/>
      <c r="D558" s="203"/>
      <c r="E558" s="203"/>
      <c r="F558" s="203"/>
    </row>
    <row r="559" spans="1:6">
      <c r="A559" s="202"/>
      <c r="B559" s="202"/>
      <c r="C559" s="203"/>
      <c r="D559" s="203"/>
      <c r="E559" s="203"/>
      <c r="F559" s="203"/>
    </row>
    <row r="560" spans="1:6">
      <c r="A560" s="202"/>
      <c r="B560" s="202"/>
      <c r="C560" s="203"/>
      <c r="D560" s="203"/>
      <c r="E560" s="203"/>
      <c r="F560" s="203"/>
    </row>
    <row r="561" spans="1:6">
      <c r="A561" s="202"/>
      <c r="B561" s="202"/>
      <c r="C561" s="203"/>
      <c r="D561" s="203"/>
      <c r="E561" s="203"/>
      <c r="F561" s="203"/>
    </row>
    <row r="562" spans="1:6">
      <c r="A562" s="202"/>
      <c r="B562" s="202"/>
      <c r="C562" s="203"/>
      <c r="D562" s="203"/>
      <c r="E562" s="203"/>
      <c r="F562" s="203"/>
    </row>
    <row r="563" spans="1:6">
      <c r="A563" s="202"/>
      <c r="B563" s="202"/>
      <c r="C563" s="203"/>
      <c r="D563" s="203"/>
      <c r="E563" s="203"/>
      <c r="F563" s="203"/>
    </row>
    <row r="564" spans="1:6">
      <c r="A564" s="202"/>
      <c r="B564" s="202"/>
      <c r="C564" s="203"/>
      <c r="D564" s="203"/>
      <c r="E564" s="203"/>
      <c r="F564" s="203"/>
    </row>
    <row r="565" spans="1:6">
      <c r="A565" s="202"/>
      <c r="B565" s="202"/>
      <c r="C565" s="203"/>
      <c r="D565" s="203"/>
      <c r="E565" s="203"/>
      <c r="F565" s="203"/>
    </row>
    <row r="566" spans="1:6">
      <c r="A566" s="202"/>
      <c r="B566" s="202"/>
      <c r="C566" s="203"/>
      <c r="D566" s="203"/>
      <c r="E566" s="203"/>
      <c r="F566" s="203"/>
    </row>
    <row r="567" spans="1:6">
      <c r="A567" s="202"/>
      <c r="B567" s="202"/>
      <c r="C567" s="203"/>
      <c r="D567" s="203"/>
      <c r="E567" s="203"/>
      <c r="F567" s="203"/>
    </row>
    <row r="568" spans="1:6">
      <c r="A568" s="202"/>
      <c r="B568" s="202"/>
      <c r="C568" s="203"/>
      <c r="D568" s="203"/>
      <c r="E568" s="203"/>
      <c r="F568" s="203"/>
    </row>
    <row r="569" spans="1:6">
      <c r="A569" s="202"/>
      <c r="B569" s="202"/>
      <c r="C569" s="203"/>
      <c r="D569" s="203"/>
      <c r="E569" s="203"/>
      <c r="F569" s="203"/>
    </row>
    <row r="570" spans="1:6">
      <c r="A570" s="202"/>
      <c r="B570" s="202"/>
      <c r="C570" s="203"/>
      <c r="D570" s="203"/>
      <c r="E570" s="203"/>
      <c r="F570" s="203"/>
    </row>
    <row r="571" spans="1:6">
      <c r="A571" s="202"/>
      <c r="B571" s="202"/>
      <c r="C571" s="203"/>
      <c r="D571" s="203"/>
      <c r="E571" s="203"/>
      <c r="F571" s="203"/>
    </row>
    <row r="572" spans="1:6">
      <c r="A572" s="202"/>
      <c r="B572" s="202"/>
      <c r="C572" s="203"/>
      <c r="D572" s="203"/>
      <c r="E572" s="203"/>
      <c r="F572" s="203"/>
    </row>
    <row r="573" spans="1:6">
      <c r="A573" s="202"/>
      <c r="B573" s="202"/>
      <c r="C573" s="203"/>
      <c r="D573" s="203"/>
      <c r="E573" s="203"/>
      <c r="F573" s="203"/>
    </row>
    <row r="574" spans="1:6">
      <c r="A574" s="202"/>
      <c r="B574" s="202"/>
      <c r="C574" s="203"/>
      <c r="D574" s="203"/>
      <c r="E574" s="203"/>
      <c r="F574" s="203"/>
    </row>
    <row r="575" spans="1:6">
      <c r="A575" s="202"/>
      <c r="B575" s="202"/>
      <c r="C575" s="203"/>
      <c r="D575" s="203"/>
      <c r="E575" s="203"/>
      <c r="F575" s="203"/>
    </row>
    <row r="576" spans="1:6">
      <c r="A576" s="202"/>
      <c r="B576" s="202"/>
      <c r="C576" s="203"/>
      <c r="D576" s="203"/>
      <c r="E576" s="203"/>
      <c r="F576" s="203"/>
    </row>
    <row r="577" spans="1:6">
      <c r="A577" s="202"/>
      <c r="B577" s="202"/>
      <c r="C577" s="203"/>
      <c r="D577" s="203"/>
      <c r="E577" s="203"/>
      <c r="F577" s="203"/>
    </row>
    <row r="578" spans="1:6">
      <c r="A578" s="202"/>
      <c r="B578" s="202"/>
      <c r="C578" s="203"/>
      <c r="D578" s="203"/>
      <c r="E578" s="203"/>
      <c r="F578" s="203"/>
    </row>
    <row r="579" spans="1:6">
      <c r="A579" s="202"/>
      <c r="B579" s="202"/>
      <c r="C579" s="203"/>
      <c r="D579" s="203"/>
      <c r="E579" s="203"/>
      <c r="F579" s="203"/>
    </row>
    <row r="580" spans="1:6">
      <c r="A580" s="202"/>
      <c r="B580" s="202"/>
      <c r="C580" s="203"/>
      <c r="D580" s="203"/>
      <c r="E580" s="203"/>
      <c r="F580" s="203"/>
    </row>
    <row r="581" spans="1:6">
      <c r="A581" s="202"/>
      <c r="B581" s="202"/>
      <c r="C581" s="203"/>
      <c r="D581" s="203"/>
      <c r="E581" s="203"/>
      <c r="F581" s="203"/>
    </row>
    <row r="582" spans="1:6">
      <c r="A582" s="202"/>
      <c r="B582" s="202"/>
      <c r="C582" s="203"/>
      <c r="D582" s="203"/>
      <c r="E582" s="203"/>
      <c r="F582" s="203"/>
    </row>
    <row r="583" spans="1:6">
      <c r="A583" s="202"/>
      <c r="B583" s="202"/>
      <c r="C583" s="203"/>
      <c r="D583" s="203"/>
      <c r="E583" s="203"/>
      <c r="F583" s="203"/>
    </row>
    <row r="584" spans="1:6">
      <c r="A584" s="202"/>
      <c r="B584" s="202"/>
      <c r="C584" s="203"/>
      <c r="D584" s="203"/>
      <c r="E584" s="203"/>
      <c r="F584" s="203"/>
    </row>
    <row r="585" spans="1:6">
      <c r="A585" s="202"/>
      <c r="B585" s="202"/>
      <c r="C585" s="203"/>
      <c r="D585" s="203"/>
      <c r="E585" s="203"/>
      <c r="F585" s="203"/>
    </row>
    <row r="586" spans="1:6">
      <c r="A586" s="202"/>
      <c r="B586" s="202"/>
      <c r="C586" s="203"/>
      <c r="D586" s="203"/>
      <c r="E586" s="203"/>
      <c r="F586" s="203"/>
    </row>
    <row r="587" spans="1:6">
      <c r="A587" s="202"/>
      <c r="B587" s="202"/>
      <c r="C587" s="203"/>
      <c r="D587" s="203"/>
      <c r="E587" s="203"/>
      <c r="F587" s="203"/>
    </row>
    <row r="588" spans="1:6">
      <c r="A588" s="202"/>
      <c r="B588" s="202"/>
      <c r="C588" s="203"/>
      <c r="D588" s="203"/>
      <c r="E588" s="203"/>
      <c r="F588" s="203"/>
    </row>
    <row r="589" spans="1:6">
      <c r="A589" s="202"/>
      <c r="B589" s="202"/>
      <c r="C589" s="203"/>
      <c r="D589" s="203"/>
      <c r="E589" s="203"/>
      <c r="F589" s="203"/>
    </row>
    <row r="590" spans="1:6">
      <c r="A590" s="202"/>
      <c r="B590" s="202"/>
      <c r="C590" s="203"/>
      <c r="D590" s="203"/>
      <c r="E590" s="203"/>
      <c r="F590" s="203"/>
    </row>
    <row r="591" spans="1:6">
      <c r="A591" s="202"/>
      <c r="B591" s="202"/>
      <c r="C591" s="203"/>
      <c r="D591" s="203"/>
      <c r="E591" s="203"/>
      <c r="F591" s="203"/>
    </row>
    <row r="592" spans="1:6">
      <c r="A592" s="202"/>
      <c r="B592" s="202"/>
      <c r="C592" s="203"/>
      <c r="D592" s="203"/>
      <c r="E592" s="203"/>
      <c r="F592" s="203"/>
    </row>
    <row r="593" spans="1:6">
      <c r="A593" s="202"/>
      <c r="B593" s="202"/>
      <c r="C593" s="203"/>
      <c r="D593" s="203"/>
      <c r="E593" s="203"/>
      <c r="F593" s="203"/>
    </row>
    <row r="594" spans="1:6">
      <c r="A594" s="202"/>
      <c r="B594" s="202"/>
      <c r="C594" s="203"/>
      <c r="D594" s="203"/>
      <c r="E594" s="203"/>
      <c r="F594" s="203"/>
    </row>
    <row r="595" spans="1:6">
      <c r="A595" s="202"/>
      <c r="B595" s="202"/>
      <c r="C595" s="203"/>
      <c r="D595" s="203"/>
      <c r="E595" s="203"/>
      <c r="F595" s="203"/>
    </row>
    <row r="596" spans="1:6">
      <c r="A596" s="202"/>
      <c r="B596" s="202"/>
      <c r="C596" s="203"/>
      <c r="D596" s="203"/>
      <c r="E596" s="203"/>
      <c r="F596" s="203"/>
    </row>
    <row r="597" spans="1:6">
      <c r="A597" s="202"/>
      <c r="B597" s="202"/>
      <c r="C597" s="203"/>
      <c r="D597" s="203"/>
      <c r="E597" s="203"/>
      <c r="F597" s="203"/>
    </row>
    <row r="598" spans="1:6">
      <c r="A598" s="202"/>
      <c r="B598" s="202"/>
      <c r="C598" s="203"/>
      <c r="D598" s="203"/>
      <c r="E598" s="203"/>
      <c r="F598" s="203"/>
    </row>
    <row r="599" spans="1:6">
      <c r="A599" s="202"/>
      <c r="B599" s="202"/>
      <c r="C599" s="203"/>
      <c r="D599" s="203"/>
      <c r="E599" s="203"/>
      <c r="F599" s="203"/>
    </row>
    <row r="600" spans="1:6">
      <c r="A600" s="202"/>
      <c r="B600" s="202"/>
      <c r="C600" s="203"/>
      <c r="D600" s="203"/>
      <c r="E600" s="203"/>
      <c r="F600" s="203"/>
    </row>
    <row r="601" spans="1:6">
      <c r="A601" s="202"/>
      <c r="B601" s="202"/>
      <c r="C601" s="203"/>
      <c r="D601" s="203"/>
      <c r="E601" s="203"/>
      <c r="F601" s="203"/>
    </row>
    <row r="602" spans="1:6">
      <c r="A602" s="202"/>
      <c r="B602" s="202"/>
      <c r="C602" s="203"/>
      <c r="D602" s="203"/>
      <c r="E602" s="203"/>
      <c r="F602" s="203"/>
    </row>
    <row r="603" spans="1:6">
      <c r="A603" s="202"/>
      <c r="B603" s="202"/>
      <c r="C603" s="203"/>
      <c r="D603" s="203"/>
      <c r="E603" s="203"/>
      <c r="F603" s="203"/>
    </row>
    <row r="604" spans="1:6">
      <c r="A604" s="202"/>
      <c r="B604" s="202"/>
      <c r="C604" s="203"/>
      <c r="D604" s="203"/>
      <c r="E604" s="203"/>
      <c r="F604" s="203"/>
    </row>
    <row r="605" spans="1:6">
      <c r="A605" s="202"/>
      <c r="B605" s="202"/>
      <c r="C605" s="203"/>
      <c r="D605" s="203"/>
      <c r="E605" s="203"/>
      <c r="F605" s="203"/>
    </row>
    <row r="606" spans="1:6">
      <c r="A606" s="202"/>
      <c r="B606" s="202"/>
      <c r="C606" s="203"/>
      <c r="D606" s="203"/>
      <c r="E606" s="203"/>
      <c r="F606" s="203"/>
    </row>
    <row r="607" spans="1:6">
      <c r="A607" s="202"/>
      <c r="B607" s="202"/>
      <c r="C607" s="203"/>
      <c r="D607" s="203"/>
      <c r="E607" s="203"/>
      <c r="F607" s="203"/>
    </row>
    <row r="608" spans="1:6">
      <c r="A608" s="202"/>
      <c r="B608" s="202"/>
      <c r="C608" s="203"/>
      <c r="D608" s="203"/>
      <c r="E608" s="203"/>
      <c r="F608" s="203"/>
    </row>
    <row r="609" spans="1:6">
      <c r="A609" s="202"/>
      <c r="B609" s="202"/>
      <c r="C609" s="203"/>
      <c r="D609" s="203"/>
      <c r="E609" s="203"/>
      <c r="F609" s="203"/>
    </row>
    <row r="610" spans="1:6">
      <c r="A610" s="202"/>
      <c r="B610" s="202"/>
      <c r="C610" s="203"/>
      <c r="D610" s="203"/>
      <c r="E610" s="203"/>
      <c r="F610" s="203"/>
    </row>
    <row r="611" spans="1:6">
      <c r="A611" s="202"/>
      <c r="B611" s="202"/>
      <c r="C611" s="203"/>
      <c r="D611" s="203"/>
      <c r="E611" s="203"/>
      <c r="F611" s="203"/>
    </row>
    <row r="612" spans="1:6">
      <c r="A612" s="202"/>
      <c r="B612" s="202"/>
      <c r="C612" s="203"/>
      <c r="D612" s="203"/>
      <c r="E612" s="203"/>
      <c r="F612" s="203"/>
    </row>
    <row r="613" spans="1:6">
      <c r="A613" s="202"/>
      <c r="B613" s="202"/>
      <c r="C613" s="203"/>
      <c r="D613" s="203"/>
      <c r="E613" s="203"/>
      <c r="F613" s="203"/>
    </row>
    <row r="614" spans="1:6">
      <c r="A614" s="202"/>
      <c r="B614" s="202"/>
      <c r="C614" s="203"/>
      <c r="D614" s="203"/>
      <c r="E614" s="203"/>
      <c r="F614" s="203"/>
    </row>
    <row r="615" spans="1:6">
      <c r="A615" s="202"/>
      <c r="B615" s="202"/>
      <c r="C615" s="203"/>
      <c r="D615" s="203"/>
      <c r="E615" s="203"/>
      <c r="F615" s="203"/>
    </row>
    <row r="616" spans="1:6">
      <c r="A616" s="202"/>
      <c r="B616" s="202"/>
      <c r="C616" s="203"/>
      <c r="D616" s="203"/>
      <c r="E616" s="203"/>
      <c r="F616" s="203"/>
    </row>
    <row r="617" spans="1:6">
      <c r="A617" s="202"/>
      <c r="B617" s="202"/>
      <c r="C617" s="203"/>
      <c r="D617" s="203"/>
      <c r="E617" s="203"/>
      <c r="F617" s="203"/>
    </row>
    <row r="618" spans="1:6">
      <c r="A618" s="202"/>
      <c r="B618" s="202"/>
      <c r="C618" s="203"/>
      <c r="D618" s="203"/>
      <c r="E618" s="203"/>
      <c r="F618" s="203"/>
    </row>
    <row r="619" spans="1:6">
      <c r="A619" s="202"/>
      <c r="B619" s="202"/>
      <c r="C619" s="203"/>
      <c r="D619" s="203"/>
      <c r="E619" s="203"/>
      <c r="F619" s="203"/>
    </row>
    <row r="620" spans="1:6">
      <c r="A620" s="202"/>
      <c r="B620" s="202"/>
      <c r="C620" s="203"/>
      <c r="D620" s="203"/>
      <c r="E620" s="203"/>
      <c r="F620" s="203"/>
    </row>
    <row r="621" spans="1:6">
      <c r="A621" s="202"/>
      <c r="B621" s="202"/>
      <c r="C621" s="203"/>
      <c r="D621" s="203"/>
      <c r="E621" s="203"/>
      <c r="F621" s="203"/>
    </row>
    <row r="622" spans="1:6">
      <c r="A622" s="202"/>
      <c r="B622" s="202"/>
      <c r="C622" s="203"/>
      <c r="D622" s="203"/>
      <c r="E622" s="203"/>
      <c r="F622" s="203"/>
    </row>
    <row r="623" spans="1:6">
      <c r="A623" s="202"/>
      <c r="B623" s="202"/>
      <c r="C623" s="203"/>
      <c r="D623" s="203"/>
      <c r="E623" s="203"/>
      <c r="F623" s="203"/>
    </row>
    <row r="624" spans="1:6">
      <c r="A624" s="202"/>
      <c r="B624" s="202"/>
      <c r="C624" s="203"/>
      <c r="D624" s="203"/>
      <c r="E624" s="203"/>
      <c r="F624" s="203"/>
    </row>
    <row r="625" spans="1:6">
      <c r="A625" s="202"/>
      <c r="B625" s="202"/>
      <c r="C625" s="203"/>
      <c r="D625" s="203"/>
      <c r="E625" s="203"/>
      <c r="F625" s="203"/>
    </row>
    <row r="626" spans="1:6">
      <c r="A626" s="202"/>
      <c r="B626" s="202"/>
      <c r="C626" s="203"/>
      <c r="D626" s="203"/>
      <c r="E626" s="203"/>
      <c r="F626" s="203"/>
    </row>
    <row r="627" spans="1:6">
      <c r="A627" s="202"/>
      <c r="B627" s="202"/>
      <c r="C627" s="203"/>
      <c r="D627" s="203"/>
      <c r="E627" s="203"/>
      <c r="F627" s="203"/>
    </row>
    <row r="628" spans="1:6">
      <c r="A628" s="202"/>
      <c r="B628" s="202"/>
      <c r="C628" s="203"/>
      <c r="D628" s="203"/>
      <c r="E628" s="203"/>
      <c r="F628" s="203"/>
    </row>
    <row r="629" spans="1:6">
      <c r="A629" s="202"/>
      <c r="B629" s="202"/>
      <c r="C629" s="203"/>
      <c r="D629" s="203"/>
      <c r="E629" s="203"/>
      <c r="F629" s="203"/>
    </row>
    <row r="630" spans="1:6">
      <c r="A630" s="202"/>
      <c r="B630" s="202"/>
      <c r="C630" s="203"/>
      <c r="D630" s="203"/>
      <c r="E630" s="203"/>
      <c r="F630" s="203"/>
    </row>
    <row r="631" spans="1:6">
      <c r="A631" s="202"/>
      <c r="B631" s="202"/>
      <c r="C631" s="203"/>
      <c r="D631" s="203"/>
      <c r="E631" s="203"/>
      <c r="F631" s="203"/>
    </row>
    <row r="632" spans="1:6">
      <c r="A632" s="202"/>
      <c r="B632" s="202"/>
      <c r="C632" s="203"/>
      <c r="D632" s="203"/>
      <c r="E632" s="203"/>
      <c r="F632" s="203"/>
    </row>
    <row r="633" spans="1:6">
      <c r="A633" s="202"/>
      <c r="B633" s="202"/>
      <c r="C633" s="203"/>
      <c r="D633" s="203"/>
      <c r="E633" s="203"/>
      <c r="F633" s="203"/>
    </row>
    <row r="634" spans="1:6">
      <c r="A634" s="202"/>
      <c r="B634" s="202"/>
      <c r="C634" s="203"/>
      <c r="D634" s="203"/>
      <c r="E634" s="203"/>
      <c r="F634" s="203"/>
    </row>
    <row r="635" spans="1:6">
      <c r="A635" s="202"/>
      <c r="B635" s="202"/>
      <c r="C635" s="203"/>
      <c r="D635" s="203"/>
      <c r="E635" s="203"/>
      <c r="F635" s="203"/>
    </row>
    <row r="636" spans="1:6">
      <c r="A636" s="202"/>
      <c r="B636" s="202"/>
      <c r="C636" s="203"/>
      <c r="D636" s="203"/>
      <c r="E636" s="203"/>
      <c r="F636" s="203"/>
    </row>
    <row r="637" spans="1:6">
      <c r="A637" s="202"/>
      <c r="B637" s="202"/>
      <c r="C637" s="203"/>
      <c r="D637" s="203"/>
      <c r="E637" s="203"/>
      <c r="F637" s="203"/>
    </row>
    <row r="638" spans="1:6">
      <c r="A638" s="202"/>
      <c r="B638" s="202"/>
      <c r="C638" s="203"/>
      <c r="D638" s="203"/>
      <c r="E638" s="203"/>
      <c r="F638" s="203"/>
    </row>
    <row r="639" spans="1:6">
      <c r="A639" s="202"/>
      <c r="B639" s="202"/>
      <c r="C639" s="203"/>
      <c r="D639" s="203"/>
      <c r="E639" s="203"/>
      <c r="F639" s="203"/>
    </row>
    <row r="640" spans="1:6">
      <c r="A640" s="202"/>
      <c r="B640" s="202"/>
      <c r="C640" s="203"/>
      <c r="D640" s="203"/>
      <c r="E640" s="203"/>
      <c r="F640" s="203"/>
    </row>
    <row r="641" spans="1:6">
      <c r="A641" s="202"/>
      <c r="B641" s="202"/>
      <c r="C641" s="203"/>
      <c r="D641" s="203"/>
      <c r="E641" s="203"/>
      <c r="F641" s="203"/>
    </row>
    <row r="642" spans="1:6">
      <c r="A642" s="202"/>
      <c r="B642" s="202"/>
      <c r="C642" s="203"/>
      <c r="D642" s="203"/>
      <c r="E642" s="203"/>
      <c r="F642" s="203"/>
    </row>
    <row r="643" spans="1:6">
      <c r="A643" s="202"/>
      <c r="B643" s="202"/>
      <c r="C643" s="203"/>
      <c r="D643" s="203"/>
      <c r="E643" s="203"/>
      <c r="F643" s="203"/>
    </row>
    <row r="644" spans="1:6">
      <c r="A644" s="202"/>
      <c r="B644" s="202"/>
      <c r="C644" s="203"/>
      <c r="D644" s="203"/>
      <c r="E644" s="203"/>
      <c r="F644" s="203"/>
    </row>
    <row r="645" spans="1:6">
      <c r="A645" s="202"/>
      <c r="B645" s="202"/>
      <c r="C645" s="203"/>
      <c r="D645" s="203"/>
      <c r="E645" s="203"/>
      <c r="F645" s="203"/>
    </row>
    <row r="646" spans="1:6">
      <c r="A646" s="202"/>
      <c r="B646" s="202"/>
      <c r="C646" s="203"/>
      <c r="D646" s="203"/>
      <c r="E646" s="203"/>
      <c r="F646" s="203"/>
    </row>
    <row r="647" spans="1:6">
      <c r="A647" s="202"/>
      <c r="B647" s="202"/>
      <c r="C647" s="203"/>
      <c r="D647" s="203"/>
      <c r="E647" s="203"/>
      <c r="F647" s="203"/>
    </row>
    <row r="648" spans="1:6">
      <c r="A648" s="202"/>
      <c r="B648" s="202"/>
      <c r="C648" s="203"/>
      <c r="D648" s="203"/>
      <c r="E648" s="203"/>
      <c r="F648" s="203"/>
    </row>
    <row r="649" spans="1:6">
      <c r="A649" s="202"/>
      <c r="B649" s="202"/>
      <c r="C649" s="203"/>
      <c r="D649" s="203"/>
      <c r="E649" s="203"/>
      <c r="F649" s="203"/>
    </row>
    <row r="650" spans="1:6">
      <c r="A650" s="202"/>
      <c r="B650" s="202"/>
      <c r="C650" s="203"/>
      <c r="D650" s="203"/>
      <c r="E650" s="203"/>
      <c r="F650" s="203"/>
    </row>
    <row r="651" spans="1:6">
      <c r="A651" s="202"/>
      <c r="B651" s="202"/>
      <c r="C651" s="203"/>
      <c r="D651" s="203"/>
      <c r="E651" s="203"/>
      <c r="F651" s="203"/>
    </row>
    <row r="652" spans="1:6">
      <c r="A652" s="202"/>
      <c r="B652" s="202"/>
      <c r="C652" s="203"/>
      <c r="D652" s="203"/>
      <c r="E652" s="203"/>
      <c r="F652" s="203"/>
    </row>
    <row r="653" spans="1:6">
      <c r="A653" s="202"/>
      <c r="B653" s="202"/>
      <c r="C653" s="203"/>
      <c r="D653" s="203"/>
      <c r="E653" s="203"/>
      <c r="F653" s="203"/>
    </row>
    <row r="654" spans="1:6">
      <c r="A654" s="202"/>
      <c r="B654" s="202"/>
      <c r="C654" s="203"/>
      <c r="D654" s="203"/>
      <c r="E654" s="203"/>
      <c r="F654" s="203"/>
    </row>
    <row r="655" spans="1:6">
      <c r="A655" s="202"/>
      <c r="B655" s="202"/>
      <c r="C655" s="203"/>
      <c r="D655" s="203"/>
      <c r="E655" s="203"/>
      <c r="F655" s="203"/>
    </row>
    <row r="656" spans="1:6">
      <c r="A656" s="202"/>
      <c r="B656" s="202"/>
      <c r="C656" s="203"/>
      <c r="D656" s="203"/>
      <c r="E656" s="203"/>
      <c r="F656" s="203"/>
    </row>
    <row r="657" spans="1:6">
      <c r="A657" s="202"/>
      <c r="B657" s="202"/>
      <c r="C657" s="203"/>
      <c r="D657" s="203"/>
      <c r="E657" s="203"/>
      <c r="F657" s="203"/>
    </row>
    <row r="658" spans="1:6">
      <c r="A658" s="202"/>
      <c r="B658" s="202"/>
      <c r="C658" s="203"/>
      <c r="D658" s="203"/>
      <c r="E658" s="203"/>
      <c r="F658" s="203"/>
    </row>
    <row r="659" spans="1:6">
      <c r="A659" s="202"/>
      <c r="B659" s="202"/>
      <c r="C659" s="203"/>
      <c r="D659" s="203"/>
      <c r="E659" s="203"/>
      <c r="F659" s="203"/>
    </row>
    <row r="660" spans="1:6">
      <c r="A660" s="202"/>
      <c r="B660" s="202"/>
      <c r="C660" s="203"/>
      <c r="D660" s="203"/>
      <c r="E660" s="203"/>
      <c r="F660" s="203"/>
    </row>
    <row r="661" spans="1:6">
      <c r="A661" s="202"/>
      <c r="B661" s="202"/>
      <c r="C661" s="203"/>
      <c r="D661" s="203"/>
      <c r="E661" s="203"/>
      <c r="F661" s="203"/>
    </row>
    <row r="662" spans="1:6">
      <c r="A662" s="202"/>
      <c r="B662" s="202"/>
      <c r="C662" s="203"/>
      <c r="D662" s="203"/>
      <c r="E662" s="203"/>
      <c r="F662" s="203"/>
    </row>
    <row r="663" spans="1:6">
      <c r="A663" s="202"/>
      <c r="B663" s="202"/>
      <c r="C663" s="203"/>
      <c r="D663" s="203"/>
      <c r="E663" s="203"/>
      <c r="F663" s="203"/>
    </row>
    <row r="664" spans="1:6">
      <c r="A664" s="202"/>
      <c r="B664" s="202"/>
      <c r="C664" s="203"/>
      <c r="D664" s="203"/>
      <c r="E664" s="203"/>
      <c r="F664" s="203"/>
    </row>
    <row r="665" spans="1:6">
      <c r="A665" s="202"/>
      <c r="B665" s="202"/>
      <c r="C665" s="203"/>
      <c r="D665" s="203"/>
      <c r="E665" s="203"/>
      <c r="F665" s="203"/>
    </row>
    <row r="666" spans="1:6">
      <c r="A666" s="202"/>
      <c r="B666" s="202"/>
      <c r="C666" s="203"/>
      <c r="D666" s="203"/>
      <c r="E666" s="203"/>
      <c r="F666" s="203"/>
    </row>
    <row r="667" spans="1:6">
      <c r="A667" s="202"/>
      <c r="B667" s="202"/>
      <c r="C667" s="203"/>
      <c r="D667" s="203"/>
      <c r="E667" s="203"/>
      <c r="F667" s="203"/>
    </row>
    <row r="668" spans="1:6">
      <c r="A668" s="202"/>
      <c r="B668" s="202"/>
      <c r="C668" s="203"/>
      <c r="D668" s="203"/>
      <c r="E668" s="203"/>
      <c r="F668" s="203"/>
    </row>
    <row r="669" spans="1:6">
      <c r="A669" s="202"/>
      <c r="B669" s="202"/>
      <c r="C669" s="203"/>
      <c r="D669" s="203"/>
      <c r="E669" s="203"/>
      <c r="F669" s="203"/>
    </row>
    <row r="670" spans="1:6">
      <c r="A670" s="202"/>
      <c r="B670" s="202"/>
      <c r="C670" s="203"/>
      <c r="D670" s="203"/>
      <c r="E670" s="203"/>
      <c r="F670" s="203"/>
    </row>
    <row r="671" spans="1:6">
      <c r="A671" s="202"/>
      <c r="B671" s="202"/>
      <c r="C671" s="203"/>
      <c r="D671" s="203"/>
      <c r="E671" s="203"/>
      <c r="F671" s="203"/>
    </row>
    <row r="672" spans="1:6">
      <c r="A672" s="202"/>
      <c r="B672" s="202"/>
      <c r="C672" s="203"/>
      <c r="D672" s="203"/>
      <c r="E672" s="203"/>
      <c r="F672" s="203"/>
    </row>
    <row r="673" spans="1:6">
      <c r="A673" s="202"/>
      <c r="B673" s="202"/>
      <c r="C673" s="203"/>
      <c r="D673" s="203"/>
      <c r="E673" s="203"/>
      <c r="F673" s="203"/>
    </row>
    <row r="674" spans="1:6">
      <c r="A674" s="202"/>
      <c r="B674" s="202"/>
      <c r="C674" s="203"/>
      <c r="D674" s="203"/>
      <c r="E674" s="203"/>
      <c r="F674" s="203"/>
    </row>
    <row r="675" spans="1:6">
      <c r="A675" s="202"/>
      <c r="B675" s="202"/>
      <c r="C675" s="203"/>
      <c r="D675" s="203"/>
      <c r="E675" s="203"/>
      <c r="F675" s="203"/>
    </row>
    <row r="676" spans="1:6">
      <c r="A676" s="202"/>
      <c r="B676" s="202"/>
      <c r="C676" s="203"/>
      <c r="D676" s="203"/>
      <c r="E676" s="203"/>
      <c r="F676" s="203"/>
    </row>
    <row r="677" spans="1:6">
      <c r="A677" s="202"/>
      <c r="B677" s="202"/>
      <c r="C677" s="203"/>
      <c r="D677" s="203"/>
      <c r="E677" s="203"/>
      <c r="F677" s="203"/>
    </row>
    <row r="678" spans="1:6">
      <c r="A678" s="202"/>
      <c r="B678" s="202"/>
      <c r="C678" s="203"/>
      <c r="D678" s="203"/>
      <c r="E678" s="203"/>
      <c r="F678" s="203"/>
    </row>
    <row r="679" spans="1:6">
      <c r="A679" s="202"/>
      <c r="B679" s="202"/>
      <c r="C679" s="203"/>
      <c r="D679" s="203"/>
      <c r="E679" s="203"/>
      <c r="F679" s="203"/>
    </row>
    <row r="680" spans="1:6">
      <c r="A680" s="202"/>
      <c r="B680" s="202"/>
      <c r="C680" s="203"/>
      <c r="D680" s="203"/>
      <c r="E680" s="203"/>
      <c r="F680" s="203"/>
    </row>
    <row r="681" spans="1:6">
      <c r="A681" s="202"/>
      <c r="B681" s="202"/>
      <c r="C681" s="203"/>
      <c r="D681" s="203"/>
      <c r="E681" s="203"/>
      <c r="F681" s="203"/>
    </row>
    <row r="682" spans="1:6">
      <c r="A682" s="202"/>
      <c r="B682" s="202"/>
      <c r="C682" s="203"/>
      <c r="D682" s="203"/>
      <c r="E682" s="203"/>
      <c r="F682" s="203"/>
    </row>
    <row r="683" spans="1:6">
      <c r="A683" s="202"/>
      <c r="B683" s="202"/>
      <c r="C683" s="203"/>
      <c r="D683" s="203"/>
      <c r="E683" s="203"/>
      <c r="F683" s="203"/>
    </row>
    <row r="684" spans="1:6">
      <c r="A684" s="202"/>
      <c r="B684" s="202"/>
      <c r="C684" s="203"/>
      <c r="D684" s="203"/>
      <c r="E684" s="203"/>
      <c r="F684" s="203"/>
    </row>
    <row r="685" spans="1:6">
      <c r="A685" s="202"/>
      <c r="B685" s="202"/>
      <c r="C685" s="203"/>
      <c r="D685" s="203"/>
      <c r="E685" s="203"/>
      <c r="F685" s="203"/>
    </row>
    <row r="686" spans="1:6">
      <c r="A686" s="202"/>
      <c r="B686" s="202"/>
      <c r="C686" s="203"/>
      <c r="D686" s="203"/>
      <c r="E686" s="203"/>
      <c r="F686" s="203"/>
    </row>
    <row r="687" spans="1:6">
      <c r="A687" s="202"/>
      <c r="B687" s="202"/>
      <c r="C687" s="203"/>
      <c r="D687" s="203"/>
      <c r="E687" s="203"/>
      <c r="F687" s="203"/>
    </row>
    <row r="688" spans="1:6">
      <c r="A688" s="202"/>
      <c r="B688" s="202"/>
      <c r="C688" s="203"/>
      <c r="D688" s="203"/>
      <c r="E688" s="203"/>
      <c r="F688" s="203"/>
    </row>
    <row r="689" spans="1:6">
      <c r="A689" s="202"/>
      <c r="B689" s="202"/>
      <c r="C689" s="203"/>
      <c r="D689" s="203"/>
      <c r="E689" s="203"/>
      <c r="F689" s="203"/>
    </row>
    <row r="690" spans="1:6">
      <c r="A690" s="202"/>
      <c r="B690" s="202"/>
      <c r="C690" s="203"/>
      <c r="D690" s="203"/>
      <c r="E690" s="203"/>
      <c r="F690" s="203"/>
    </row>
    <row r="691" spans="1:6">
      <c r="A691" s="202"/>
      <c r="B691" s="202"/>
      <c r="C691" s="203"/>
      <c r="D691" s="203"/>
      <c r="E691" s="203"/>
      <c r="F691" s="203"/>
    </row>
    <row r="692" spans="1:6">
      <c r="A692" s="202"/>
      <c r="B692" s="202"/>
      <c r="C692" s="203"/>
      <c r="D692" s="203"/>
      <c r="E692" s="203"/>
      <c r="F692" s="203"/>
    </row>
    <row r="693" spans="1:6">
      <c r="A693" s="202"/>
      <c r="B693" s="202"/>
      <c r="C693" s="203"/>
      <c r="D693" s="203"/>
      <c r="E693" s="203"/>
      <c r="F693" s="203"/>
    </row>
    <row r="694" spans="1:6">
      <c r="A694" s="202"/>
      <c r="B694" s="202"/>
      <c r="C694" s="203"/>
      <c r="D694" s="203"/>
      <c r="E694" s="203"/>
      <c r="F694" s="203"/>
    </row>
    <row r="695" spans="1:6">
      <c r="A695" s="202"/>
      <c r="B695" s="202"/>
      <c r="C695" s="203"/>
      <c r="D695" s="203"/>
      <c r="E695" s="203"/>
      <c r="F695" s="203"/>
    </row>
    <row r="696" spans="1:6">
      <c r="A696" s="202"/>
      <c r="B696" s="202"/>
      <c r="C696" s="203"/>
      <c r="D696" s="203"/>
      <c r="E696" s="203"/>
      <c r="F696" s="203"/>
    </row>
    <row r="697" spans="1:6">
      <c r="A697" s="202"/>
      <c r="B697" s="202"/>
      <c r="C697" s="203"/>
      <c r="D697" s="203"/>
      <c r="E697" s="203"/>
      <c r="F697" s="203"/>
    </row>
    <row r="698" spans="1:6">
      <c r="A698" s="202"/>
      <c r="B698" s="202"/>
      <c r="C698" s="203"/>
      <c r="D698" s="203"/>
      <c r="E698" s="203"/>
      <c r="F698" s="203"/>
    </row>
    <row r="699" spans="1:6">
      <c r="A699" s="202"/>
      <c r="B699" s="202"/>
      <c r="C699" s="203"/>
      <c r="D699" s="203"/>
      <c r="E699" s="203"/>
      <c r="F699" s="203"/>
    </row>
    <row r="700" spans="1:6">
      <c r="A700" s="202"/>
      <c r="B700" s="202"/>
      <c r="C700" s="203"/>
      <c r="D700" s="203"/>
      <c r="E700" s="203"/>
      <c r="F700" s="203"/>
    </row>
    <row r="701" spans="1:6">
      <c r="A701" s="202"/>
      <c r="B701" s="202"/>
      <c r="C701" s="203"/>
      <c r="D701" s="203"/>
      <c r="E701" s="203"/>
      <c r="F701" s="203"/>
    </row>
    <row r="702" spans="1:6">
      <c r="A702" s="202"/>
      <c r="B702" s="202"/>
      <c r="C702" s="203"/>
      <c r="D702" s="203"/>
      <c r="E702" s="203"/>
      <c r="F702" s="203"/>
    </row>
    <row r="703" spans="1:6">
      <c r="A703" s="202"/>
      <c r="B703" s="202"/>
      <c r="C703" s="203"/>
      <c r="D703" s="203"/>
      <c r="E703" s="203"/>
      <c r="F703" s="203"/>
    </row>
    <row r="704" spans="1:6">
      <c r="A704" s="202"/>
      <c r="B704" s="202"/>
      <c r="C704" s="203"/>
      <c r="D704" s="203"/>
      <c r="E704" s="203"/>
      <c r="F704" s="203"/>
    </row>
    <row r="705" spans="1:6">
      <c r="A705" s="202"/>
      <c r="B705" s="202"/>
      <c r="C705" s="203"/>
      <c r="D705" s="203"/>
      <c r="E705" s="203"/>
      <c r="F705" s="203"/>
    </row>
    <row r="706" spans="1:6">
      <c r="A706" s="202"/>
      <c r="B706" s="202"/>
      <c r="C706" s="203"/>
      <c r="D706" s="203"/>
      <c r="E706" s="203"/>
      <c r="F706" s="203"/>
    </row>
    <row r="707" spans="1:6">
      <c r="A707" s="202"/>
      <c r="B707" s="202"/>
      <c r="C707" s="203"/>
      <c r="D707" s="203"/>
      <c r="E707" s="203"/>
      <c r="F707" s="203"/>
    </row>
    <row r="708" spans="1:6">
      <c r="A708" s="202"/>
      <c r="B708" s="202"/>
      <c r="C708" s="203"/>
      <c r="D708" s="203"/>
      <c r="E708" s="203"/>
      <c r="F708" s="203"/>
    </row>
    <row r="709" spans="1:6">
      <c r="A709" s="202"/>
      <c r="B709" s="202"/>
      <c r="C709" s="203"/>
      <c r="D709" s="203"/>
      <c r="E709" s="203"/>
      <c r="F709" s="203"/>
    </row>
    <row r="710" spans="1:6">
      <c r="A710" s="202"/>
      <c r="B710" s="202"/>
      <c r="C710" s="203"/>
      <c r="D710" s="203"/>
      <c r="E710" s="203"/>
      <c r="F710" s="203"/>
    </row>
    <row r="711" spans="1:6">
      <c r="A711" s="202"/>
      <c r="B711" s="202"/>
      <c r="C711" s="203"/>
      <c r="D711" s="203"/>
      <c r="E711" s="203"/>
      <c r="F711" s="203"/>
    </row>
    <row r="712" spans="1:6">
      <c r="A712" s="202"/>
      <c r="B712" s="202"/>
      <c r="C712" s="203"/>
      <c r="D712" s="203"/>
      <c r="E712" s="203"/>
      <c r="F712" s="203"/>
    </row>
    <row r="713" spans="1:6">
      <c r="A713" s="202"/>
      <c r="B713" s="202"/>
      <c r="C713" s="203"/>
      <c r="D713" s="203"/>
      <c r="E713" s="203"/>
      <c r="F713" s="203"/>
    </row>
    <row r="714" spans="1:6">
      <c r="A714" s="202"/>
      <c r="B714" s="202"/>
      <c r="C714" s="203"/>
      <c r="D714" s="203"/>
      <c r="E714" s="203"/>
      <c r="F714" s="203"/>
    </row>
    <row r="715" spans="1:6">
      <c r="A715" s="202"/>
      <c r="B715" s="202"/>
      <c r="C715" s="203"/>
      <c r="D715" s="203"/>
      <c r="E715" s="203"/>
      <c r="F715" s="203"/>
    </row>
    <row r="716" spans="1:6">
      <c r="A716" s="202"/>
      <c r="B716" s="202"/>
      <c r="C716" s="203"/>
      <c r="D716" s="203"/>
      <c r="E716" s="203"/>
      <c r="F716" s="203"/>
    </row>
    <row r="717" spans="1:6">
      <c r="A717" s="202"/>
      <c r="B717" s="202"/>
      <c r="C717" s="203"/>
      <c r="D717" s="203"/>
      <c r="E717" s="203"/>
      <c r="F717" s="203"/>
    </row>
    <row r="718" spans="1:6">
      <c r="A718" s="202"/>
      <c r="B718" s="202"/>
      <c r="C718" s="203"/>
      <c r="D718" s="203"/>
      <c r="E718" s="203"/>
      <c r="F718" s="203"/>
    </row>
    <row r="719" spans="1:6">
      <c r="A719" s="202"/>
      <c r="B719" s="202"/>
      <c r="C719" s="203"/>
      <c r="D719" s="203"/>
      <c r="E719" s="203"/>
      <c r="F719" s="203"/>
    </row>
    <row r="720" spans="1:6">
      <c r="A720" s="202"/>
      <c r="B720" s="202"/>
      <c r="C720" s="203"/>
      <c r="D720" s="203"/>
      <c r="E720" s="203"/>
      <c r="F720" s="203"/>
    </row>
    <row r="721" spans="1:6">
      <c r="A721" s="202"/>
      <c r="B721" s="202"/>
      <c r="C721" s="203"/>
      <c r="D721" s="203"/>
      <c r="E721" s="203"/>
      <c r="F721" s="203"/>
    </row>
    <row r="722" spans="1:6">
      <c r="A722" s="202"/>
      <c r="B722" s="202"/>
      <c r="C722" s="203"/>
      <c r="D722" s="203"/>
      <c r="E722" s="203"/>
      <c r="F722" s="203"/>
    </row>
    <row r="723" spans="1:6">
      <c r="A723" s="202"/>
      <c r="B723" s="202"/>
      <c r="C723" s="203"/>
      <c r="D723" s="203"/>
      <c r="E723" s="203"/>
      <c r="F723" s="203"/>
    </row>
    <row r="724" spans="1:6">
      <c r="A724" s="202"/>
      <c r="B724" s="202"/>
      <c r="C724" s="203"/>
      <c r="D724" s="203"/>
      <c r="E724" s="203"/>
      <c r="F724" s="203"/>
    </row>
    <row r="725" spans="1:6">
      <c r="A725" s="202"/>
      <c r="B725" s="202"/>
      <c r="C725" s="203"/>
      <c r="D725" s="203"/>
      <c r="E725" s="203"/>
      <c r="F725" s="203"/>
    </row>
    <row r="726" spans="1:6">
      <c r="A726" s="202"/>
      <c r="B726" s="202"/>
      <c r="C726" s="203"/>
      <c r="D726" s="203"/>
      <c r="E726" s="203"/>
      <c r="F726" s="203"/>
    </row>
    <row r="727" spans="1:6">
      <c r="A727" s="202"/>
      <c r="B727" s="202"/>
      <c r="C727" s="203"/>
      <c r="D727" s="203"/>
      <c r="E727" s="203"/>
      <c r="F727" s="203"/>
    </row>
    <row r="728" spans="1:6">
      <c r="A728" s="202"/>
      <c r="B728" s="202"/>
      <c r="C728" s="203"/>
      <c r="D728" s="203"/>
      <c r="E728" s="203"/>
      <c r="F728" s="203"/>
    </row>
    <row r="729" spans="1:6">
      <c r="A729" s="202"/>
      <c r="B729" s="202"/>
      <c r="C729" s="203"/>
      <c r="D729" s="203"/>
      <c r="E729" s="203"/>
      <c r="F729" s="203"/>
    </row>
    <row r="730" spans="1:6">
      <c r="A730" s="202"/>
      <c r="B730" s="202"/>
      <c r="C730" s="203"/>
      <c r="D730" s="203"/>
      <c r="E730" s="203"/>
      <c r="F730" s="203"/>
    </row>
    <row r="731" spans="1:6">
      <c r="A731" s="202"/>
      <c r="B731" s="202"/>
      <c r="C731" s="203"/>
      <c r="D731" s="203"/>
      <c r="E731" s="203"/>
      <c r="F731" s="203"/>
    </row>
    <row r="732" spans="1:6">
      <c r="A732" s="202"/>
      <c r="B732" s="202"/>
      <c r="C732" s="203"/>
      <c r="D732" s="203"/>
      <c r="E732" s="203"/>
      <c r="F732" s="203"/>
    </row>
    <row r="733" spans="1:6">
      <c r="A733" s="202"/>
      <c r="B733" s="202"/>
      <c r="C733" s="203"/>
      <c r="D733" s="203"/>
      <c r="E733" s="203"/>
      <c r="F733" s="203"/>
    </row>
    <row r="734" spans="1:6">
      <c r="A734" s="202"/>
      <c r="B734" s="202"/>
      <c r="C734" s="203"/>
      <c r="D734" s="203"/>
      <c r="E734" s="203"/>
      <c r="F734" s="203"/>
    </row>
    <row r="735" spans="1:6">
      <c r="A735" s="202"/>
      <c r="B735" s="202"/>
      <c r="C735" s="203"/>
      <c r="D735" s="203"/>
      <c r="E735" s="203"/>
      <c r="F735" s="203"/>
    </row>
    <row r="736" spans="1:6">
      <c r="A736" s="202"/>
      <c r="B736" s="202"/>
      <c r="C736" s="203"/>
      <c r="D736" s="203"/>
      <c r="E736" s="203"/>
      <c r="F736" s="203"/>
    </row>
    <row r="737" spans="1:6">
      <c r="A737" s="202"/>
      <c r="B737" s="202"/>
      <c r="C737" s="203"/>
      <c r="D737" s="203"/>
      <c r="E737" s="203"/>
      <c r="F737" s="203"/>
    </row>
    <row r="738" spans="1:6">
      <c r="A738" s="202"/>
      <c r="B738" s="202"/>
      <c r="C738" s="203"/>
      <c r="D738" s="203"/>
      <c r="E738" s="203"/>
      <c r="F738" s="203"/>
    </row>
    <row r="739" spans="1:6">
      <c r="A739" s="202"/>
      <c r="B739" s="202"/>
      <c r="C739" s="203"/>
      <c r="D739" s="203"/>
      <c r="E739" s="203"/>
      <c r="F739" s="203"/>
    </row>
    <row r="740" spans="1:6">
      <c r="A740" s="202"/>
      <c r="B740" s="202"/>
      <c r="C740" s="203"/>
      <c r="D740" s="203"/>
      <c r="E740" s="203"/>
      <c r="F740" s="203"/>
    </row>
    <row r="741" spans="1:6">
      <c r="A741" s="202"/>
      <c r="B741" s="202"/>
      <c r="C741" s="203"/>
      <c r="D741" s="203"/>
      <c r="E741" s="203"/>
      <c r="F741" s="203"/>
    </row>
    <row r="742" spans="1:6">
      <c r="A742" s="202"/>
      <c r="B742" s="202"/>
      <c r="C742" s="203"/>
      <c r="D742" s="203"/>
      <c r="E742" s="203"/>
      <c r="F742" s="203"/>
    </row>
    <row r="743" spans="1:6">
      <c r="A743" s="202"/>
      <c r="B743" s="202"/>
      <c r="C743" s="203"/>
      <c r="D743" s="203"/>
      <c r="E743" s="203"/>
      <c r="F743" s="203"/>
    </row>
    <row r="744" spans="1:6">
      <c r="A744" s="202"/>
      <c r="B744" s="202"/>
      <c r="C744" s="203"/>
      <c r="D744" s="203"/>
      <c r="E744" s="203"/>
      <c r="F744" s="203"/>
    </row>
    <row r="745" spans="1:6">
      <c r="A745" s="202"/>
      <c r="B745" s="202"/>
      <c r="C745" s="203"/>
      <c r="D745" s="203"/>
      <c r="E745" s="203"/>
      <c r="F745" s="203"/>
    </row>
    <row r="746" spans="1:6">
      <c r="A746" s="202"/>
      <c r="B746" s="202"/>
      <c r="C746" s="203"/>
      <c r="D746" s="203"/>
      <c r="E746" s="203"/>
      <c r="F746" s="203"/>
    </row>
    <row r="747" spans="1:6">
      <c r="A747" s="202"/>
      <c r="B747" s="202"/>
      <c r="C747" s="203"/>
      <c r="D747" s="203"/>
      <c r="E747" s="203"/>
      <c r="F747" s="203"/>
    </row>
    <row r="748" spans="1:6">
      <c r="A748" s="202"/>
      <c r="B748" s="202"/>
      <c r="C748" s="203"/>
      <c r="D748" s="203"/>
      <c r="E748" s="203"/>
      <c r="F748" s="203"/>
    </row>
    <row r="749" spans="1:6">
      <c r="A749" s="202"/>
      <c r="B749" s="202"/>
      <c r="C749" s="203"/>
      <c r="D749" s="203"/>
      <c r="E749" s="203"/>
      <c r="F749" s="203"/>
    </row>
    <row r="750" spans="1:6">
      <c r="A750" s="202"/>
      <c r="B750" s="202"/>
      <c r="C750" s="203"/>
      <c r="D750" s="203"/>
      <c r="E750" s="203"/>
      <c r="F750" s="203"/>
    </row>
    <row r="751" spans="1:6">
      <c r="A751" s="202"/>
      <c r="B751" s="202"/>
      <c r="C751" s="203"/>
      <c r="D751" s="203"/>
      <c r="E751" s="203"/>
      <c r="F751" s="203"/>
    </row>
    <row r="752" spans="1:6">
      <c r="A752" s="202"/>
      <c r="B752" s="202"/>
      <c r="C752" s="203"/>
      <c r="D752" s="203"/>
      <c r="E752" s="203"/>
      <c r="F752" s="203"/>
    </row>
    <row r="753" spans="1:6">
      <c r="A753" s="202"/>
      <c r="B753" s="202"/>
      <c r="C753" s="203"/>
      <c r="D753" s="203"/>
      <c r="E753" s="203"/>
      <c r="F753" s="203"/>
    </row>
    <row r="754" spans="1:6">
      <c r="A754" s="202"/>
      <c r="B754" s="202"/>
      <c r="C754" s="203"/>
      <c r="D754" s="203"/>
      <c r="E754" s="203"/>
      <c r="F754" s="203"/>
    </row>
    <row r="755" spans="1:6">
      <c r="A755" s="202"/>
      <c r="B755" s="202"/>
      <c r="C755" s="203"/>
      <c r="D755" s="203"/>
      <c r="E755" s="203"/>
      <c r="F755" s="203"/>
    </row>
    <row r="756" spans="1:6">
      <c r="A756" s="202"/>
      <c r="B756" s="202"/>
      <c r="C756" s="203"/>
      <c r="D756" s="203"/>
      <c r="E756" s="203"/>
      <c r="F756" s="203"/>
    </row>
    <row r="757" spans="1:6">
      <c r="A757" s="202"/>
      <c r="B757" s="202"/>
      <c r="C757" s="203"/>
      <c r="D757" s="203"/>
      <c r="E757" s="203"/>
      <c r="F757" s="203"/>
    </row>
    <row r="758" spans="1:6">
      <c r="A758" s="202"/>
      <c r="B758" s="202"/>
      <c r="C758" s="203"/>
      <c r="D758" s="203"/>
      <c r="E758" s="203"/>
      <c r="F758" s="203"/>
    </row>
    <row r="759" spans="1:6">
      <c r="A759" s="202"/>
      <c r="B759" s="202"/>
      <c r="C759" s="203"/>
      <c r="D759" s="203"/>
      <c r="E759" s="203"/>
      <c r="F759" s="203"/>
    </row>
    <row r="760" spans="1:6">
      <c r="A760" s="202"/>
      <c r="B760" s="202"/>
      <c r="C760" s="203"/>
      <c r="D760" s="203"/>
      <c r="E760" s="203"/>
      <c r="F760" s="203"/>
    </row>
    <row r="761" spans="1:6">
      <c r="A761" s="202"/>
      <c r="B761" s="202"/>
      <c r="C761" s="203"/>
      <c r="D761" s="203"/>
      <c r="E761" s="203"/>
      <c r="F761" s="203"/>
    </row>
    <row r="762" spans="1:6">
      <c r="A762" s="202"/>
      <c r="B762" s="202"/>
      <c r="C762" s="203"/>
      <c r="D762" s="203"/>
      <c r="E762" s="203"/>
      <c r="F762" s="203"/>
    </row>
    <row r="763" spans="1:6">
      <c r="A763" s="202"/>
      <c r="B763" s="202"/>
      <c r="C763" s="203"/>
      <c r="D763" s="203"/>
      <c r="E763" s="203"/>
      <c r="F763" s="203"/>
    </row>
    <row r="764" spans="1:6">
      <c r="A764" s="202"/>
      <c r="B764" s="202"/>
      <c r="C764" s="203"/>
      <c r="D764" s="203"/>
      <c r="E764" s="203"/>
      <c r="F764" s="203"/>
    </row>
    <row r="765" spans="1:6">
      <c r="A765" s="202"/>
      <c r="B765" s="202"/>
      <c r="C765" s="203"/>
      <c r="D765" s="203"/>
      <c r="E765" s="203"/>
      <c r="F765" s="203"/>
    </row>
    <row r="766" spans="1:6">
      <c r="A766" s="202"/>
      <c r="B766" s="202"/>
      <c r="C766" s="203"/>
      <c r="D766" s="203"/>
      <c r="E766" s="203"/>
      <c r="F766" s="203"/>
    </row>
    <row r="767" spans="1:6">
      <c r="A767" s="202"/>
      <c r="B767" s="202"/>
      <c r="C767" s="203"/>
      <c r="D767" s="203"/>
      <c r="E767" s="203"/>
      <c r="F767" s="203"/>
    </row>
    <row r="768" spans="1:6">
      <c r="A768" s="202"/>
      <c r="B768" s="202"/>
      <c r="C768" s="203"/>
      <c r="D768" s="203"/>
      <c r="E768" s="203"/>
      <c r="F768" s="203"/>
    </row>
    <row r="769" spans="1:6">
      <c r="A769" s="202"/>
      <c r="B769" s="202"/>
      <c r="C769" s="203"/>
      <c r="D769" s="203"/>
      <c r="E769" s="203"/>
      <c r="F769" s="203"/>
    </row>
    <row r="770" spans="1:6">
      <c r="A770" s="202"/>
      <c r="B770" s="202"/>
      <c r="C770" s="203"/>
      <c r="D770" s="203"/>
      <c r="E770" s="203"/>
      <c r="F770" s="203"/>
    </row>
    <row r="771" spans="1:6">
      <c r="A771" s="202"/>
      <c r="B771" s="202"/>
      <c r="C771" s="203"/>
      <c r="D771" s="203"/>
      <c r="E771" s="203"/>
      <c r="F771" s="203"/>
    </row>
    <row r="772" spans="1:6">
      <c r="A772" s="202"/>
      <c r="B772" s="202"/>
      <c r="C772" s="203"/>
      <c r="D772" s="203"/>
      <c r="E772" s="203"/>
      <c r="F772" s="203"/>
    </row>
    <row r="773" spans="1:6">
      <c r="A773" s="202"/>
      <c r="B773" s="202"/>
      <c r="C773" s="203"/>
      <c r="D773" s="203"/>
      <c r="E773" s="203"/>
      <c r="F773" s="203"/>
    </row>
    <row r="774" spans="1:6">
      <c r="A774" s="202"/>
      <c r="B774" s="202"/>
      <c r="C774" s="203"/>
      <c r="D774" s="203"/>
      <c r="E774" s="203"/>
      <c r="F774" s="203"/>
    </row>
    <row r="775" spans="1:6">
      <c r="A775" s="202"/>
      <c r="B775" s="202"/>
      <c r="C775" s="203"/>
      <c r="D775" s="203"/>
      <c r="E775" s="203"/>
      <c r="F775" s="203"/>
    </row>
    <row r="776" spans="1:6">
      <c r="A776" s="202"/>
      <c r="B776" s="202"/>
      <c r="C776" s="203"/>
      <c r="D776" s="203"/>
      <c r="E776" s="203"/>
      <c r="F776" s="203"/>
    </row>
    <row r="777" spans="1:6">
      <c r="A777" s="202"/>
      <c r="B777" s="202"/>
      <c r="C777" s="203"/>
      <c r="D777" s="203"/>
      <c r="E777" s="203"/>
      <c r="F777" s="203"/>
    </row>
    <row r="778" spans="1:6">
      <c r="A778" s="202"/>
      <c r="B778" s="202"/>
      <c r="C778" s="203"/>
      <c r="D778" s="203"/>
      <c r="E778" s="203"/>
      <c r="F778" s="203"/>
    </row>
    <row r="779" spans="1:6">
      <c r="A779" s="202"/>
      <c r="B779" s="202"/>
      <c r="C779" s="203"/>
      <c r="D779" s="203"/>
      <c r="E779" s="203"/>
      <c r="F779" s="203"/>
    </row>
    <row r="780" spans="1:6">
      <c r="A780" s="202"/>
      <c r="B780" s="202"/>
      <c r="C780" s="203"/>
      <c r="D780" s="203"/>
      <c r="E780" s="203"/>
      <c r="F780" s="203"/>
    </row>
    <row r="781" spans="1:6">
      <c r="A781" s="202"/>
      <c r="B781" s="202"/>
      <c r="C781" s="203"/>
      <c r="D781" s="203"/>
      <c r="E781" s="203"/>
      <c r="F781" s="203"/>
    </row>
    <row r="782" spans="1:6">
      <c r="A782" s="202"/>
      <c r="B782" s="202"/>
      <c r="C782" s="203"/>
      <c r="D782" s="203"/>
      <c r="E782" s="203"/>
      <c r="F782" s="203"/>
    </row>
    <row r="783" spans="1:6">
      <c r="A783" s="202"/>
      <c r="B783" s="202"/>
      <c r="C783" s="203"/>
      <c r="D783" s="203"/>
      <c r="E783" s="203"/>
      <c r="F783" s="203"/>
    </row>
    <row r="784" spans="1:6">
      <c r="A784" s="202"/>
      <c r="B784" s="202"/>
      <c r="C784" s="203"/>
      <c r="D784" s="203"/>
      <c r="E784" s="203"/>
      <c r="F784" s="203"/>
    </row>
    <row r="785" spans="1:6">
      <c r="A785" s="202"/>
      <c r="B785" s="202"/>
      <c r="C785" s="203"/>
      <c r="D785" s="203"/>
      <c r="E785" s="203"/>
      <c r="F785" s="203"/>
    </row>
    <row r="786" spans="1:6">
      <c r="A786" s="202"/>
      <c r="B786" s="202"/>
      <c r="C786" s="203"/>
      <c r="D786" s="203"/>
      <c r="E786" s="203"/>
      <c r="F786" s="203"/>
    </row>
    <row r="787" spans="1:6">
      <c r="A787" s="202"/>
      <c r="B787" s="202"/>
      <c r="C787" s="203"/>
      <c r="D787" s="203"/>
      <c r="E787" s="203"/>
      <c r="F787" s="203"/>
    </row>
    <row r="788" spans="1:6">
      <c r="A788" s="202"/>
      <c r="B788" s="202"/>
      <c r="C788" s="203"/>
      <c r="D788" s="203"/>
      <c r="E788" s="203"/>
      <c r="F788" s="203"/>
    </row>
    <row r="789" spans="1:6">
      <c r="A789" s="202"/>
      <c r="B789" s="202"/>
      <c r="C789" s="203"/>
      <c r="D789" s="203"/>
      <c r="E789" s="203"/>
      <c r="F789" s="203"/>
    </row>
    <row r="790" spans="1:6">
      <c r="A790" s="202"/>
      <c r="B790" s="202"/>
      <c r="C790" s="203"/>
      <c r="D790" s="203"/>
      <c r="E790" s="203"/>
      <c r="F790" s="203"/>
    </row>
    <row r="791" spans="1:6">
      <c r="A791" s="202"/>
      <c r="B791" s="202"/>
      <c r="C791" s="203"/>
      <c r="D791" s="203"/>
      <c r="E791" s="203"/>
      <c r="F791" s="203"/>
    </row>
    <row r="792" spans="1:6">
      <c r="A792" s="202"/>
      <c r="B792" s="202"/>
      <c r="C792" s="203"/>
      <c r="D792" s="203"/>
      <c r="E792" s="203"/>
      <c r="F792" s="203"/>
    </row>
    <row r="793" spans="1:6">
      <c r="A793" s="202"/>
      <c r="B793" s="202"/>
      <c r="C793" s="203"/>
      <c r="D793" s="203"/>
      <c r="E793" s="203"/>
      <c r="F793" s="203"/>
    </row>
    <row r="794" spans="1:6">
      <c r="A794" s="202"/>
      <c r="B794" s="202"/>
      <c r="C794" s="203"/>
      <c r="D794" s="203"/>
      <c r="E794" s="203"/>
      <c r="F794" s="203"/>
    </row>
    <row r="795" spans="1:6">
      <c r="A795" s="202"/>
      <c r="B795" s="202"/>
      <c r="C795" s="203"/>
      <c r="D795" s="203"/>
      <c r="E795" s="203"/>
      <c r="F795" s="203"/>
    </row>
    <row r="796" spans="1:6">
      <c r="A796" s="202"/>
      <c r="B796" s="202"/>
      <c r="C796" s="203"/>
      <c r="D796" s="203"/>
      <c r="E796" s="203"/>
      <c r="F796" s="203"/>
    </row>
    <row r="797" spans="1:6">
      <c r="A797" s="202"/>
      <c r="B797" s="202"/>
      <c r="C797" s="203"/>
      <c r="D797" s="203"/>
      <c r="E797" s="203"/>
      <c r="F797" s="203"/>
    </row>
    <row r="798" spans="1:6">
      <c r="A798" s="202"/>
      <c r="B798" s="202"/>
      <c r="C798" s="203"/>
      <c r="D798" s="203"/>
      <c r="E798" s="203"/>
      <c r="F798" s="203"/>
    </row>
    <row r="799" spans="1:6">
      <c r="A799" s="202"/>
      <c r="B799" s="202"/>
      <c r="C799" s="203"/>
      <c r="D799" s="203"/>
      <c r="E799" s="203"/>
      <c r="F799" s="203"/>
    </row>
    <row r="800" spans="1:6">
      <c r="A800" s="202"/>
      <c r="B800" s="202"/>
      <c r="C800" s="203"/>
      <c r="D800" s="203"/>
      <c r="E800" s="203"/>
      <c r="F800" s="203"/>
    </row>
    <row r="801" spans="1:6">
      <c r="A801" s="202"/>
      <c r="B801" s="202"/>
      <c r="C801" s="203"/>
      <c r="D801" s="203"/>
      <c r="E801" s="203"/>
      <c r="F801" s="203"/>
    </row>
    <row r="802" spans="1:6">
      <c r="A802" s="202"/>
      <c r="B802" s="202"/>
      <c r="C802" s="203"/>
      <c r="D802" s="203"/>
      <c r="E802" s="203"/>
      <c r="F802" s="203"/>
    </row>
    <row r="803" spans="1:6">
      <c r="A803" s="202"/>
      <c r="B803" s="202"/>
      <c r="C803" s="203"/>
      <c r="D803" s="203"/>
      <c r="E803" s="203"/>
      <c r="F803" s="203"/>
    </row>
    <row r="804" spans="1:6">
      <c r="A804" s="202"/>
      <c r="B804" s="202"/>
      <c r="C804" s="203"/>
      <c r="D804" s="203"/>
      <c r="E804" s="203"/>
      <c r="F804" s="203"/>
    </row>
    <row r="805" spans="1:6">
      <c r="A805" s="202"/>
      <c r="B805" s="202"/>
      <c r="C805" s="203"/>
      <c r="D805" s="203"/>
      <c r="E805" s="203"/>
      <c r="F805" s="203"/>
    </row>
    <row r="806" spans="1:6">
      <c r="A806" s="202"/>
      <c r="B806" s="202"/>
      <c r="C806" s="203"/>
      <c r="D806" s="203"/>
      <c r="E806" s="203"/>
      <c r="F806" s="203"/>
    </row>
    <row r="807" spans="1:6">
      <c r="A807" s="202"/>
      <c r="B807" s="202"/>
      <c r="C807" s="203"/>
      <c r="D807" s="203"/>
      <c r="E807" s="203"/>
      <c r="F807" s="203"/>
    </row>
    <row r="808" spans="1:6">
      <c r="A808" s="202"/>
      <c r="B808" s="202"/>
      <c r="C808" s="203"/>
      <c r="D808" s="203"/>
      <c r="E808" s="203"/>
      <c r="F808" s="203"/>
    </row>
    <row r="809" spans="1:6">
      <c r="A809" s="202"/>
      <c r="B809" s="202"/>
      <c r="C809" s="203"/>
      <c r="D809" s="203"/>
      <c r="E809" s="203"/>
      <c r="F809" s="203"/>
    </row>
    <row r="810" spans="1:6">
      <c r="A810" s="202"/>
      <c r="B810" s="202"/>
      <c r="C810" s="203"/>
      <c r="D810" s="203"/>
      <c r="E810" s="203"/>
      <c r="F810" s="203"/>
    </row>
    <row r="811" spans="1:6">
      <c r="A811" s="202"/>
      <c r="B811" s="202"/>
      <c r="C811" s="203"/>
      <c r="D811" s="203"/>
      <c r="E811" s="203"/>
      <c r="F811" s="203"/>
    </row>
    <row r="812" spans="1:6">
      <c r="A812" s="202"/>
      <c r="B812" s="202"/>
      <c r="C812" s="203"/>
      <c r="D812" s="203"/>
      <c r="E812" s="203"/>
      <c r="F812" s="203"/>
    </row>
    <row r="813" spans="1:6">
      <c r="A813" s="202"/>
      <c r="B813" s="202"/>
      <c r="C813" s="203"/>
      <c r="D813" s="203"/>
      <c r="E813" s="203"/>
      <c r="F813" s="203"/>
    </row>
    <row r="814" spans="1:6">
      <c r="A814" s="202"/>
      <c r="B814" s="202"/>
      <c r="C814" s="203"/>
      <c r="D814" s="203"/>
      <c r="E814" s="203"/>
      <c r="F814" s="203"/>
    </row>
    <row r="815" spans="1:6">
      <c r="A815" s="202"/>
      <c r="B815" s="202"/>
      <c r="C815" s="203"/>
      <c r="D815" s="203"/>
      <c r="E815" s="203"/>
      <c r="F815" s="203"/>
    </row>
    <row r="816" spans="1:6">
      <c r="A816" s="202"/>
      <c r="B816" s="202"/>
      <c r="C816" s="203"/>
      <c r="D816" s="203"/>
      <c r="E816" s="203"/>
      <c r="F816" s="203"/>
    </row>
    <row r="817" spans="1:6">
      <c r="A817" s="202"/>
      <c r="B817" s="202"/>
      <c r="C817" s="203"/>
      <c r="D817" s="203"/>
      <c r="E817" s="203"/>
      <c r="F817" s="203"/>
    </row>
    <row r="818" spans="1:6">
      <c r="A818" s="202"/>
      <c r="B818" s="202"/>
      <c r="C818" s="203"/>
      <c r="D818" s="203"/>
      <c r="E818" s="203"/>
      <c r="F818" s="203"/>
    </row>
    <row r="819" spans="1:6">
      <c r="A819" s="202"/>
      <c r="B819" s="202"/>
      <c r="C819" s="203"/>
      <c r="D819" s="203"/>
      <c r="E819" s="203"/>
      <c r="F819" s="203"/>
    </row>
    <row r="820" spans="1:6">
      <c r="A820" s="202"/>
      <c r="B820" s="202"/>
      <c r="C820" s="203"/>
      <c r="D820" s="203"/>
      <c r="E820" s="203"/>
      <c r="F820" s="203"/>
    </row>
    <row r="821" spans="1:6">
      <c r="A821" s="202"/>
      <c r="B821" s="202"/>
      <c r="C821" s="203"/>
      <c r="D821" s="203"/>
      <c r="E821" s="203"/>
      <c r="F821" s="203"/>
    </row>
    <row r="822" spans="1:6">
      <c r="A822" s="202"/>
      <c r="B822" s="202"/>
      <c r="C822" s="203"/>
      <c r="D822" s="203"/>
      <c r="E822" s="203"/>
      <c r="F822" s="203"/>
    </row>
    <row r="823" spans="1:6">
      <c r="A823" s="202"/>
      <c r="B823" s="202"/>
      <c r="C823" s="203"/>
      <c r="D823" s="203"/>
      <c r="E823" s="203"/>
      <c r="F823" s="203"/>
    </row>
    <row r="824" spans="1:6">
      <c r="A824" s="202"/>
      <c r="B824" s="202"/>
      <c r="C824" s="203"/>
      <c r="D824" s="203"/>
      <c r="E824" s="203"/>
      <c r="F824" s="203"/>
    </row>
    <row r="825" spans="1:6">
      <c r="A825" s="202"/>
      <c r="B825" s="202"/>
      <c r="C825" s="203"/>
      <c r="D825" s="203"/>
      <c r="E825" s="203"/>
      <c r="F825" s="203"/>
    </row>
    <row r="826" spans="1:6">
      <c r="A826" s="202"/>
      <c r="B826" s="202"/>
      <c r="C826" s="203"/>
      <c r="D826" s="203"/>
      <c r="E826" s="203"/>
      <c r="F826" s="203"/>
    </row>
    <row r="827" spans="1:6">
      <c r="A827" s="202"/>
      <c r="B827" s="202"/>
      <c r="C827" s="203"/>
      <c r="D827" s="203"/>
      <c r="E827" s="203"/>
      <c r="F827" s="203"/>
    </row>
    <row r="828" spans="1:6">
      <c r="A828" s="202"/>
      <c r="B828" s="202"/>
      <c r="C828" s="203"/>
      <c r="D828" s="203"/>
      <c r="E828" s="203"/>
      <c r="F828" s="203"/>
    </row>
    <row r="829" spans="1:6">
      <c r="A829" s="202"/>
      <c r="B829" s="202"/>
      <c r="C829" s="203"/>
      <c r="D829" s="203"/>
      <c r="E829" s="203"/>
      <c r="F829" s="203"/>
    </row>
    <row r="830" spans="1:6">
      <c r="A830" s="202"/>
      <c r="B830" s="202"/>
      <c r="C830" s="203"/>
      <c r="D830" s="203"/>
      <c r="E830" s="203"/>
      <c r="F830" s="203"/>
    </row>
    <row r="831" spans="1:6">
      <c r="A831" s="202"/>
      <c r="B831" s="202"/>
      <c r="C831" s="203"/>
      <c r="D831" s="203"/>
      <c r="E831" s="203"/>
      <c r="F831" s="203"/>
    </row>
    <row r="832" spans="1:6">
      <c r="A832" s="202"/>
      <c r="B832" s="202"/>
      <c r="C832" s="203"/>
      <c r="D832" s="203"/>
      <c r="E832" s="203"/>
      <c r="F832" s="203"/>
    </row>
    <row r="833" spans="1:6">
      <c r="A833" s="202"/>
      <c r="B833" s="202"/>
      <c r="C833" s="203"/>
      <c r="D833" s="203"/>
      <c r="E833" s="203"/>
      <c r="F833" s="203"/>
    </row>
    <row r="834" spans="1:6">
      <c r="A834" s="202"/>
      <c r="B834" s="202"/>
      <c r="C834" s="203"/>
      <c r="D834" s="203"/>
      <c r="E834" s="203"/>
      <c r="F834" s="203"/>
    </row>
    <row r="835" spans="1:6">
      <c r="A835" s="202"/>
      <c r="B835" s="202"/>
      <c r="C835" s="203"/>
      <c r="D835" s="203"/>
      <c r="E835" s="203"/>
      <c r="F835" s="203"/>
    </row>
    <row r="836" spans="1:6">
      <c r="A836" s="202"/>
      <c r="B836" s="202"/>
      <c r="C836" s="203"/>
      <c r="D836" s="203"/>
      <c r="E836" s="203"/>
      <c r="F836" s="203"/>
    </row>
    <row r="837" spans="1:6">
      <c r="A837" s="202"/>
      <c r="B837" s="202"/>
      <c r="C837" s="203"/>
      <c r="D837" s="203"/>
      <c r="E837" s="203"/>
      <c r="F837" s="203"/>
    </row>
    <row r="838" spans="1:6">
      <c r="A838" s="202"/>
      <c r="B838" s="202"/>
      <c r="C838" s="203"/>
      <c r="D838" s="203"/>
      <c r="E838" s="203"/>
      <c r="F838" s="203"/>
    </row>
    <row r="839" spans="1:6">
      <c r="A839" s="202"/>
      <c r="B839" s="202"/>
      <c r="C839" s="203"/>
      <c r="D839" s="203"/>
      <c r="E839" s="203"/>
      <c r="F839" s="203"/>
    </row>
    <row r="840" spans="1:6">
      <c r="A840" s="202"/>
      <c r="B840" s="202"/>
      <c r="C840" s="203"/>
      <c r="D840" s="203"/>
      <c r="E840" s="203"/>
      <c r="F840" s="203"/>
    </row>
    <row r="841" spans="1:6">
      <c r="A841" s="202"/>
      <c r="B841" s="202"/>
      <c r="C841" s="203"/>
      <c r="D841" s="203"/>
      <c r="E841" s="203"/>
      <c r="F841" s="203"/>
    </row>
    <row r="842" spans="1:6">
      <c r="A842" s="202"/>
      <c r="B842" s="202"/>
      <c r="C842" s="203"/>
      <c r="D842" s="203"/>
      <c r="E842" s="203"/>
      <c r="F842" s="203"/>
    </row>
    <row r="843" spans="1:6">
      <c r="A843" s="202"/>
      <c r="B843" s="202"/>
      <c r="C843" s="203"/>
      <c r="D843" s="203"/>
      <c r="E843" s="203"/>
      <c r="F843" s="203"/>
    </row>
    <row r="844" spans="1:6">
      <c r="A844" s="202"/>
      <c r="B844" s="202"/>
      <c r="C844" s="203"/>
      <c r="D844" s="203"/>
      <c r="E844" s="203"/>
      <c r="F844" s="203"/>
    </row>
    <row r="845" spans="1:6">
      <c r="A845" s="202"/>
      <c r="B845" s="202"/>
      <c r="C845" s="203"/>
      <c r="D845" s="203"/>
      <c r="E845" s="203"/>
      <c r="F845" s="203"/>
    </row>
    <row r="846" spans="1:6">
      <c r="A846" s="202"/>
      <c r="B846" s="202"/>
      <c r="C846" s="203"/>
      <c r="D846" s="203"/>
      <c r="E846" s="203"/>
      <c r="F846" s="203"/>
    </row>
    <row r="847" spans="1:6">
      <c r="A847" s="202"/>
      <c r="B847" s="202"/>
      <c r="C847" s="203"/>
      <c r="D847" s="203"/>
      <c r="E847" s="203"/>
      <c r="F847" s="203"/>
    </row>
    <row r="848" spans="1:6">
      <c r="A848" s="202"/>
      <c r="B848" s="202"/>
      <c r="C848" s="203"/>
      <c r="D848" s="203"/>
      <c r="E848" s="203"/>
      <c r="F848" s="203"/>
    </row>
    <row r="849" spans="1:6">
      <c r="A849" s="202"/>
      <c r="B849" s="202"/>
      <c r="C849" s="203"/>
      <c r="D849" s="203"/>
      <c r="E849" s="203"/>
      <c r="F849" s="203"/>
    </row>
    <row r="850" spans="1:6">
      <c r="A850" s="202"/>
      <c r="B850" s="202"/>
      <c r="C850" s="203"/>
      <c r="D850" s="203"/>
      <c r="E850" s="203"/>
      <c r="F850" s="203"/>
    </row>
    <row r="851" spans="1:6">
      <c r="A851" s="202"/>
      <c r="B851" s="202"/>
      <c r="C851" s="203"/>
      <c r="D851" s="203"/>
      <c r="E851" s="203"/>
      <c r="F851" s="203"/>
    </row>
    <row r="852" spans="1:6">
      <c r="A852" s="202"/>
      <c r="B852" s="202"/>
      <c r="C852" s="203"/>
      <c r="D852" s="203"/>
      <c r="E852" s="203"/>
      <c r="F852" s="203"/>
    </row>
    <row r="853" spans="1:6">
      <c r="A853" s="202"/>
      <c r="B853" s="202"/>
      <c r="C853" s="203"/>
      <c r="D853" s="203"/>
      <c r="E853" s="203"/>
      <c r="F853" s="203"/>
    </row>
    <row r="854" spans="1:6">
      <c r="A854" s="202"/>
      <c r="B854" s="202"/>
      <c r="C854" s="203"/>
      <c r="D854" s="203"/>
      <c r="E854" s="203"/>
      <c r="F854" s="203"/>
    </row>
    <row r="855" spans="1:6">
      <c r="A855" s="202"/>
      <c r="B855" s="202"/>
      <c r="C855" s="203"/>
      <c r="D855" s="203"/>
      <c r="E855" s="203"/>
      <c r="F855" s="203"/>
    </row>
    <row r="856" spans="1:6">
      <c r="A856" s="202"/>
      <c r="B856" s="202"/>
      <c r="C856" s="203"/>
      <c r="D856" s="203"/>
      <c r="E856" s="203"/>
      <c r="F856" s="203"/>
    </row>
    <row r="857" spans="1:6">
      <c r="A857" s="202"/>
      <c r="B857" s="202"/>
      <c r="C857" s="203"/>
      <c r="D857" s="203"/>
      <c r="E857" s="203"/>
      <c r="F857" s="203"/>
    </row>
    <row r="858" spans="1:6">
      <c r="A858" s="202"/>
      <c r="B858" s="202"/>
      <c r="C858" s="203"/>
      <c r="D858" s="203"/>
      <c r="E858" s="203"/>
      <c r="F858" s="203"/>
    </row>
    <row r="859" spans="1:6">
      <c r="A859" s="202"/>
      <c r="B859" s="202"/>
      <c r="C859" s="203"/>
      <c r="D859" s="203"/>
      <c r="E859" s="203"/>
      <c r="F859" s="203"/>
    </row>
    <row r="860" spans="1:6">
      <c r="A860" s="202"/>
      <c r="B860" s="202"/>
      <c r="C860" s="203"/>
      <c r="D860" s="203"/>
      <c r="E860" s="203"/>
      <c r="F860" s="203"/>
    </row>
    <row r="861" spans="1:6">
      <c r="A861" s="202"/>
      <c r="B861" s="202"/>
      <c r="C861" s="203"/>
      <c r="D861" s="203"/>
      <c r="E861" s="203"/>
      <c r="F861" s="203"/>
    </row>
    <row r="862" spans="1:6">
      <c r="A862" s="202"/>
      <c r="B862" s="202"/>
      <c r="C862" s="203"/>
      <c r="D862" s="203"/>
      <c r="E862" s="203"/>
      <c r="F862" s="203"/>
    </row>
    <row r="863" spans="1:6">
      <c r="A863" s="202"/>
      <c r="B863" s="202"/>
      <c r="C863" s="203"/>
      <c r="D863" s="203"/>
      <c r="E863" s="203"/>
      <c r="F863" s="203"/>
    </row>
    <row r="864" spans="1:6">
      <c r="A864" s="202"/>
      <c r="B864" s="202"/>
      <c r="C864" s="203"/>
      <c r="D864" s="203"/>
      <c r="E864" s="203"/>
      <c r="F864" s="203"/>
    </row>
    <row r="865" spans="1:6">
      <c r="A865" s="202"/>
      <c r="B865" s="202"/>
      <c r="C865" s="203"/>
      <c r="D865" s="203"/>
      <c r="E865" s="203"/>
      <c r="F865" s="203"/>
    </row>
    <row r="866" spans="1:6">
      <c r="A866" s="202"/>
      <c r="B866" s="202"/>
      <c r="C866" s="203"/>
      <c r="D866" s="203"/>
      <c r="E866" s="203"/>
      <c r="F866" s="203"/>
    </row>
    <row r="867" spans="1:6">
      <c r="A867" s="202"/>
      <c r="B867" s="202"/>
      <c r="C867" s="203"/>
      <c r="D867" s="203"/>
      <c r="E867" s="203"/>
      <c r="F867" s="203"/>
    </row>
    <row r="868" spans="1:6">
      <c r="A868" s="202"/>
      <c r="B868" s="202"/>
      <c r="C868" s="203"/>
      <c r="D868" s="203"/>
      <c r="E868" s="203"/>
      <c r="F868" s="203"/>
    </row>
    <row r="869" spans="1:6">
      <c r="A869" s="202"/>
      <c r="B869" s="202"/>
      <c r="C869" s="203"/>
      <c r="D869" s="203"/>
      <c r="E869" s="203"/>
      <c r="F869" s="203"/>
    </row>
    <row r="870" spans="1:6">
      <c r="A870" s="202"/>
      <c r="B870" s="202"/>
      <c r="C870" s="203"/>
      <c r="D870" s="203"/>
      <c r="E870" s="203"/>
      <c r="F870" s="203"/>
    </row>
    <row r="871" spans="1:6">
      <c r="A871" s="202"/>
      <c r="B871" s="202"/>
      <c r="C871" s="203"/>
      <c r="D871" s="203"/>
      <c r="E871" s="203"/>
      <c r="F871" s="203"/>
    </row>
    <row r="872" spans="1:6">
      <c r="A872" s="202"/>
      <c r="B872" s="202"/>
      <c r="C872" s="203"/>
      <c r="D872" s="203"/>
      <c r="E872" s="203"/>
      <c r="F872" s="203"/>
    </row>
    <row r="873" spans="1:6">
      <c r="A873" s="202"/>
      <c r="B873" s="202"/>
      <c r="C873" s="203"/>
      <c r="D873" s="203"/>
      <c r="E873" s="203"/>
      <c r="F873" s="203"/>
    </row>
    <row r="874" spans="1:6">
      <c r="A874" s="202"/>
      <c r="B874" s="202"/>
      <c r="C874" s="203"/>
      <c r="D874" s="203"/>
      <c r="E874" s="203"/>
      <c r="F874" s="203"/>
    </row>
    <row r="875" spans="1:6">
      <c r="A875" s="202"/>
      <c r="B875" s="202"/>
      <c r="C875" s="203"/>
      <c r="D875" s="203"/>
      <c r="E875" s="203"/>
      <c r="F875" s="203"/>
    </row>
    <row r="876" spans="1:6">
      <c r="A876" s="202"/>
      <c r="B876" s="202"/>
      <c r="C876" s="203"/>
      <c r="D876" s="203"/>
      <c r="E876" s="203"/>
      <c r="F876" s="203"/>
    </row>
    <row r="877" spans="1:6">
      <c r="A877" s="202"/>
      <c r="B877" s="202"/>
      <c r="C877" s="203"/>
      <c r="D877" s="203"/>
      <c r="E877" s="203"/>
      <c r="F877" s="203"/>
    </row>
    <row r="878" spans="1:6">
      <c r="A878" s="202"/>
      <c r="B878" s="202"/>
      <c r="C878" s="203"/>
      <c r="D878" s="203"/>
      <c r="E878" s="203"/>
      <c r="F878" s="203"/>
    </row>
    <row r="879" spans="1:6">
      <c r="A879" s="202"/>
      <c r="B879" s="202"/>
      <c r="C879" s="203"/>
      <c r="D879" s="203"/>
      <c r="E879" s="203"/>
      <c r="F879" s="203"/>
    </row>
    <row r="880" spans="1:6">
      <c r="A880" s="202"/>
      <c r="B880" s="202"/>
      <c r="C880" s="203"/>
      <c r="D880" s="203"/>
      <c r="E880" s="203"/>
      <c r="F880" s="203"/>
    </row>
    <row r="881" spans="1:6">
      <c r="A881" s="202"/>
      <c r="B881" s="202"/>
      <c r="C881" s="203"/>
      <c r="D881" s="203"/>
      <c r="E881" s="203"/>
      <c r="F881" s="203"/>
    </row>
    <row r="882" spans="1:6">
      <c r="A882" s="202"/>
      <c r="B882" s="202"/>
      <c r="C882" s="203"/>
      <c r="D882" s="203"/>
      <c r="E882" s="203"/>
      <c r="F882" s="203"/>
    </row>
    <row r="883" spans="1:6">
      <c r="A883" s="202"/>
      <c r="B883" s="202"/>
      <c r="C883" s="203"/>
      <c r="D883" s="203"/>
      <c r="E883" s="203"/>
      <c r="F883" s="203"/>
    </row>
    <row r="884" spans="1:6">
      <c r="A884" s="202"/>
      <c r="B884" s="202"/>
      <c r="C884" s="203"/>
      <c r="D884" s="203"/>
      <c r="E884" s="203"/>
      <c r="F884" s="203"/>
    </row>
    <row r="885" spans="1:6">
      <c r="A885" s="202"/>
      <c r="B885" s="202"/>
      <c r="C885" s="203"/>
      <c r="D885" s="203"/>
      <c r="E885" s="203"/>
      <c r="F885" s="203"/>
    </row>
    <row r="886" spans="1:6">
      <c r="A886" s="202"/>
      <c r="B886" s="202"/>
      <c r="C886" s="203"/>
      <c r="D886" s="203"/>
      <c r="E886" s="203"/>
      <c r="F886" s="203"/>
    </row>
    <row r="887" spans="1:6">
      <c r="A887" s="202"/>
      <c r="B887" s="202"/>
      <c r="C887" s="203"/>
      <c r="D887" s="203"/>
      <c r="E887" s="203"/>
      <c r="F887" s="203"/>
    </row>
    <row r="888" spans="1:6">
      <c r="A888" s="202"/>
      <c r="B888" s="202"/>
      <c r="C888" s="203"/>
      <c r="D888" s="203"/>
      <c r="E888" s="203"/>
      <c r="F888" s="203"/>
    </row>
    <row r="889" spans="1:6">
      <c r="A889" s="202"/>
      <c r="B889" s="202"/>
      <c r="C889" s="203"/>
      <c r="D889" s="203"/>
      <c r="E889" s="203"/>
      <c r="F889" s="203"/>
    </row>
    <row r="890" spans="1:6">
      <c r="A890" s="202"/>
      <c r="B890" s="202"/>
      <c r="C890" s="203"/>
      <c r="D890" s="203"/>
      <c r="E890" s="203"/>
      <c r="F890" s="203"/>
    </row>
    <row r="891" spans="1:6">
      <c r="A891" s="202"/>
      <c r="B891" s="202"/>
      <c r="C891" s="203"/>
      <c r="D891" s="203"/>
      <c r="E891" s="203"/>
      <c r="F891" s="203"/>
    </row>
    <row r="892" spans="1:6">
      <c r="A892" s="202"/>
      <c r="B892" s="202"/>
      <c r="C892" s="203"/>
      <c r="D892" s="203"/>
      <c r="E892" s="203"/>
      <c r="F892" s="203"/>
    </row>
    <row r="893" spans="1:6">
      <c r="A893" s="202"/>
      <c r="B893" s="202"/>
      <c r="C893" s="203"/>
      <c r="D893" s="203"/>
      <c r="E893" s="203"/>
      <c r="F893" s="203"/>
    </row>
    <row r="894" spans="1:6">
      <c r="A894" s="202"/>
      <c r="B894" s="202"/>
      <c r="C894" s="203"/>
      <c r="D894" s="203"/>
      <c r="E894" s="203"/>
      <c r="F894" s="203"/>
    </row>
    <row r="895" spans="1:6">
      <c r="A895" s="202"/>
      <c r="B895" s="202"/>
      <c r="C895" s="203"/>
      <c r="D895" s="203"/>
      <c r="E895" s="203"/>
      <c r="F895" s="203"/>
    </row>
    <row r="896" spans="1:6">
      <c r="A896" s="202"/>
      <c r="B896" s="202"/>
      <c r="C896" s="203"/>
      <c r="D896" s="203"/>
      <c r="E896" s="203"/>
      <c r="F896" s="203"/>
    </row>
    <row r="897" spans="1:6">
      <c r="A897" s="202"/>
      <c r="B897" s="202"/>
      <c r="C897" s="203"/>
      <c r="D897" s="203"/>
      <c r="E897" s="203"/>
      <c r="F897" s="203"/>
    </row>
    <row r="898" spans="1:6">
      <c r="A898" s="202"/>
      <c r="B898" s="202"/>
      <c r="C898" s="203"/>
      <c r="D898" s="203"/>
      <c r="E898" s="203"/>
      <c r="F898" s="203"/>
    </row>
    <row r="899" spans="1:6">
      <c r="A899" s="202"/>
      <c r="B899" s="202"/>
      <c r="C899" s="203"/>
      <c r="D899" s="203"/>
      <c r="E899" s="203"/>
      <c r="F899" s="203"/>
    </row>
    <row r="900" spans="1:6">
      <c r="A900" s="202"/>
      <c r="B900" s="202"/>
      <c r="C900" s="203"/>
      <c r="D900" s="203"/>
      <c r="E900" s="203"/>
      <c r="F900" s="203"/>
    </row>
    <row r="901" spans="1:6">
      <c r="A901" s="202"/>
      <c r="B901" s="202"/>
      <c r="C901" s="203"/>
      <c r="D901" s="203"/>
      <c r="E901" s="203"/>
      <c r="F901" s="203"/>
    </row>
    <row r="902" spans="1:6">
      <c r="A902" s="202"/>
      <c r="B902" s="202"/>
      <c r="C902" s="203"/>
      <c r="D902" s="203"/>
      <c r="E902" s="203"/>
      <c r="F902" s="203"/>
    </row>
    <row r="903" spans="1:6">
      <c r="A903" s="202"/>
      <c r="B903" s="202"/>
      <c r="C903" s="203"/>
      <c r="D903" s="203"/>
      <c r="E903" s="203"/>
      <c r="F903" s="203"/>
    </row>
    <row r="904" spans="1:6">
      <c r="A904" s="202"/>
      <c r="B904" s="202"/>
      <c r="C904" s="203"/>
      <c r="D904" s="203"/>
      <c r="E904" s="203"/>
      <c r="F904" s="203"/>
    </row>
    <row r="905" spans="1:6">
      <c r="A905" s="202"/>
      <c r="B905" s="202"/>
      <c r="C905" s="203"/>
      <c r="D905" s="203"/>
      <c r="E905" s="203"/>
      <c r="F905" s="203"/>
    </row>
    <row r="906" spans="1:6">
      <c r="A906" s="202"/>
      <c r="B906" s="202"/>
      <c r="C906" s="203"/>
      <c r="D906" s="203"/>
      <c r="E906" s="203"/>
      <c r="F906" s="203"/>
    </row>
    <row r="907" spans="1:6">
      <c r="A907" s="202"/>
      <c r="B907" s="202"/>
      <c r="C907" s="203"/>
      <c r="D907" s="203"/>
      <c r="E907" s="203"/>
      <c r="F907" s="203"/>
    </row>
    <row r="908" spans="1:6">
      <c r="A908" s="202"/>
      <c r="B908" s="202"/>
      <c r="C908" s="203"/>
      <c r="D908" s="203"/>
      <c r="E908" s="203"/>
      <c r="F908" s="203"/>
    </row>
    <row r="909" spans="1:6">
      <c r="A909" s="202"/>
      <c r="B909" s="202"/>
      <c r="C909" s="203"/>
      <c r="D909" s="203"/>
      <c r="E909" s="203"/>
      <c r="F909" s="203"/>
    </row>
    <row r="910" spans="1:6">
      <c r="A910" s="202"/>
      <c r="B910" s="202"/>
      <c r="C910" s="203"/>
      <c r="D910" s="203"/>
      <c r="E910" s="203"/>
      <c r="F910" s="203"/>
    </row>
    <row r="911" spans="1:6">
      <c r="A911" s="202"/>
      <c r="B911" s="202"/>
      <c r="C911" s="203"/>
      <c r="D911" s="203"/>
      <c r="E911" s="203"/>
      <c r="F911" s="203"/>
    </row>
    <row r="912" spans="1:6">
      <c r="A912" s="202"/>
      <c r="B912" s="202"/>
      <c r="C912" s="203"/>
      <c r="D912" s="203"/>
      <c r="E912" s="203"/>
      <c r="F912" s="203"/>
    </row>
    <row r="913" spans="1:6">
      <c r="A913" s="202"/>
      <c r="B913" s="202"/>
      <c r="C913" s="203"/>
      <c r="D913" s="203"/>
      <c r="E913" s="203"/>
      <c r="F913" s="203"/>
    </row>
    <row r="914" spans="1:6">
      <c r="A914" s="202"/>
      <c r="B914" s="202"/>
      <c r="C914" s="203"/>
      <c r="D914" s="203"/>
      <c r="E914" s="203"/>
      <c r="F914" s="203"/>
    </row>
    <row r="915" spans="1:6">
      <c r="A915" s="202"/>
      <c r="B915" s="202"/>
      <c r="C915" s="203"/>
      <c r="D915" s="203"/>
      <c r="E915" s="203"/>
      <c r="F915" s="203"/>
    </row>
    <row r="916" spans="1:6">
      <c r="A916" s="202"/>
      <c r="B916" s="202"/>
      <c r="C916" s="203"/>
      <c r="D916" s="203"/>
      <c r="E916" s="203"/>
      <c r="F916" s="203"/>
    </row>
    <row r="917" spans="1:6">
      <c r="A917" s="202"/>
      <c r="B917" s="202"/>
      <c r="C917" s="203"/>
      <c r="D917" s="203"/>
      <c r="E917" s="203"/>
      <c r="F917" s="203"/>
    </row>
    <row r="918" spans="1:6">
      <c r="A918" s="202"/>
      <c r="B918" s="202"/>
      <c r="C918" s="203"/>
      <c r="D918" s="203"/>
      <c r="E918" s="203"/>
      <c r="F918" s="203"/>
    </row>
    <row r="919" spans="1:6">
      <c r="A919" s="202"/>
      <c r="B919" s="202"/>
      <c r="C919" s="203"/>
      <c r="D919" s="203"/>
      <c r="E919" s="203"/>
      <c r="F919" s="203"/>
    </row>
    <row r="920" spans="1:6">
      <c r="A920" s="202"/>
      <c r="B920" s="202"/>
      <c r="C920" s="203"/>
      <c r="D920" s="203"/>
      <c r="E920" s="203"/>
      <c r="F920" s="203"/>
    </row>
    <row r="921" spans="1:6">
      <c r="A921" s="202"/>
      <c r="B921" s="202"/>
      <c r="C921" s="203"/>
      <c r="D921" s="203"/>
      <c r="E921" s="203"/>
      <c r="F921" s="203"/>
    </row>
    <row r="922" spans="1:6">
      <c r="A922" s="202"/>
      <c r="B922" s="202"/>
      <c r="C922" s="203"/>
      <c r="D922" s="203"/>
      <c r="E922" s="203"/>
      <c r="F922" s="203"/>
    </row>
    <row r="923" spans="1:6">
      <c r="A923" s="202"/>
      <c r="B923" s="202"/>
      <c r="C923" s="203"/>
      <c r="D923" s="203"/>
      <c r="E923" s="203"/>
      <c r="F923" s="203"/>
    </row>
    <row r="924" spans="1:6">
      <c r="A924" s="202"/>
      <c r="B924" s="202"/>
      <c r="C924" s="203"/>
      <c r="D924" s="203"/>
      <c r="E924" s="203"/>
      <c r="F924" s="203"/>
    </row>
    <row r="925" spans="1:6">
      <c r="A925" s="202"/>
      <c r="B925" s="202"/>
      <c r="C925" s="203"/>
      <c r="D925" s="203"/>
      <c r="E925" s="203"/>
      <c r="F925" s="203"/>
    </row>
    <row r="926" spans="1:6">
      <c r="A926" s="202"/>
      <c r="B926" s="202"/>
      <c r="C926" s="203"/>
      <c r="D926" s="203"/>
      <c r="E926" s="203"/>
      <c r="F926" s="203"/>
    </row>
    <row r="927" spans="1:6">
      <c r="A927" s="202"/>
      <c r="B927" s="202"/>
      <c r="C927" s="203"/>
      <c r="D927" s="203"/>
      <c r="E927" s="203"/>
      <c r="F927" s="203"/>
    </row>
    <row r="928" spans="1:6">
      <c r="A928" s="202"/>
      <c r="B928" s="202"/>
      <c r="C928" s="203"/>
      <c r="D928" s="203"/>
      <c r="E928" s="203"/>
      <c r="F928" s="203"/>
    </row>
    <row r="929" spans="1:6">
      <c r="A929" s="202"/>
      <c r="B929" s="202"/>
      <c r="C929" s="203"/>
      <c r="D929" s="203"/>
      <c r="E929" s="203"/>
      <c r="F929" s="203"/>
    </row>
    <row r="930" spans="1:6">
      <c r="A930" s="202"/>
      <c r="B930" s="202"/>
      <c r="C930" s="203"/>
      <c r="D930" s="203"/>
      <c r="E930" s="203"/>
      <c r="F930" s="203"/>
    </row>
    <row r="931" spans="1:6">
      <c r="A931" s="202"/>
      <c r="B931" s="202"/>
      <c r="C931" s="203"/>
      <c r="D931" s="203"/>
      <c r="E931" s="203"/>
      <c r="F931" s="203"/>
    </row>
    <row r="932" spans="1:6">
      <c r="A932" s="202"/>
      <c r="B932" s="202"/>
      <c r="C932" s="203"/>
      <c r="D932" s="203"/>
      <c r="E932" s="203"/>
      <c r="F932" s="203"/>
    </row>
    <row r="933" spans="1:6">
      <c r="A933" s="202"/>
      <c r="B933" s="202"/>
      <c r="C933" s="203"/>
      <c r="D933" s="203"/>
      <c r="E933" s="203"/>
      <c r="F933" s="203"/>
    </row>
    <row r="934" spans="1:6">
      <c r="A934" s="202"/>
      <c r="B934" s="202"/>
      <c r="C934" s="203"/>
      <c r="D934" s="203"/>
      <c r="E934" s="203"/>
      <c r="F934" s="203"/>
    </row>
    <row r="935" spans="1:6">
      <c r="A935" s="202"/>
      <c r="B935" s="202"/>
      <c r="C935" s="203"/>
      <c r="D935" s="203"/>
      <c r="E935" s="203"/>
      <c r="F935" s="203"/>
    </row>
    <row r="936" spans="1:6">
      <c r="A936" s="202"/>
      <c r="B936" s="202"/>
      <c r="C936" s="203"/>
      <c r="D936" s="203"/>
      <c r="E936" s="203"/>
      <c r="F936" s="203"/>
    </row>
    <row r="937" spans="1:6">
      <c r="A937" s="202"/>
      <c r="B937" s="202"/>
      <c r="C937" s="203"/>
      <c r="D937" s="203"/>
      <c r="E937" s="203"/>
      <c r="F937" s="203"/>
    </row>
    <row r="938" spans="1:6">
      <c r="A938" s="202"/>
      <c r="B938" s="202"/>
      <c r="C938" s="203"/>
      <c r="D938" s="203"/>
      <c r="E938" s="203"/>
      <c r="F938" s="203"/>
    </row>
    <row r="939" spans="1:6">
      <c r="A939" s="202"/>
      <c r="B939" s="202"/>
      <c r="C939" s="203"/>
      <c r="D939" s="203"/>
      <c r="E939" s="203"/>
      <c r="F939" s="203"/>
    </row>
    <row r="940" spans="1:6">
      <c r="A940" s="202"/>
      <c r="B940" s="202"/>
      <c r="C940" s="203"/>
      <c r="D940" s="203"/>
      <c r="E940" s="203"/>
      <c r="F940" s="203"/>
    </row>
    <row r="941" spans="1:6">
      <c r="A941" s="202"/>
      <c r="B941" s="202"/>
      <c r="C941" s="203"/>
      <c r="D941" s="203"/>
      <c r="E941" s="203"/>
      <c r="F941" s="203"/>
    </row>
    <row r="942" spans="1:6">
      <c r="A942" s="202"/>
      <c r="B942" s="202"/>
      <c r="C942" s="203"/>
      <c r="D942" s="203"/>
      <c r="E942" s="203"/>
      <c r="F942" s="203"/>
    </row>
    <row r="943" spans="1:6">
      <c r="A943" s="202"/>
      <c r="B943" s="202"/>
      <c r="C943" s="203"/>
      <c r="D943" s="203"/>
      <c r="E943" s="203"/>
      <c r="F943" s="203"/>
    </row>
    <row r="944" spans="1:6">
      <c r="A944" s="202"/>
      <c r="B944" s="202"/>
      <c r="C944" s="203"/>
      <c r="D944" s="203"/>
      <c r="E944" s="203"/>
      <c r="F944" s="203"/>
    </row>
    <row r="945" spans="1:6">
      <c r="A945" s="202"/>
      <c r="B945" s="202"/>
      <c r="C945" s="203"/>
      <c r="D945" s="203"/>
      <c r="E945" s="203"/>
      <c r="F945" s="203"/>
    </row>
    <row r="946" spans="1:6">
      <c r="A946" s="202"/>
      <c r="B946" s="202"/>
      <c r="C946" s="203"/>
      <c r="D946" s="203"/>
      <c r="E946" s="203"/>
      <c r="F946" s="203"/>
    </row>
    <row r="947" spans="1:6">
      <c r="A947" s="202"/>
      <c r="B947" s="202"/>
      <c r="C947" s="203"/>
      <c r="D947" s="203"/>
      <c r="E947" s="203"/>
      <c r="F947" s="203"/>
    </row>
    <row r="948" spans="1:6">
      <c r="A948" s="202"/>
      <c r="B948" s="202"/>
      <c r="C948" s="203"/>
      <c r="D948" s="203"/>
      <c r="E948" s="203"/>
      <c r="F948" s="203"/>
    </row>
    <row r="949" spans="1:6">
      <c r="A949" s="202"/>
      <c r="B949" s="202"/>
      <c r="C949" s="203"/>
      <c r="D949" s="203"/>
      <c r="E949" s="203"/>
      <c r="F949" s="203"/>
    </row>
    <row r="950" spans="1:6">
      <c r="A950" s="202"/>
      <c r="B950" s="202"/>
      <c r="C950" s="203"/>
      <c r="D950" s="203"/>
      <c r="E950" s="203"/>
      <c r="F950" s="203"/>
    </row>
    <row r="951" spans="1:6">
      <c r="A951" s="202"/>
      <c r="B951" s="202"/>
      <c r="C951" s="203"/>
      <c r="D951" s="203"/>
      <c r="E951" s="203"/>
      <c r="F951" s="203"/>
    </row>
    <row r="952" spans="1:6">
      <c r="A952" s="202"/>
      <c r="B952" s="202"/>
      <c r="C952" s="203"/>
      <c r="D952" s="203"/>
      <c r="E952" s="203"/>
      <c r="F952" s="203"/>
    </row>
    <row r="953" spans="1:6">
      <c r="A953" s="202"/>
      <c r="B953" s="202"/>
      <c r="C953" s="203"/>
      <c r="D953" s="203"/>
      <c r="E953" s="203"/>
      <c r="F953" s="203"/>
    </row>
    <row r="954" spans="1:6">
      <c r="A954" s="202"/>
      <c r="B954" s="202"/>
      <c r="C954" s="203"/>
      <c r="D954" s="203"/>
      <c r="E954" s="203"/>
      <c r="F954" s="203"/>
    </row>
    <row r="955" spans="1:6">
      <c r="A955" s="202"/>
      <c r="B955" s="202"/>
      <c r="C955" s="203"/>
      <c r="D955" s="203"/>
      <c r="E955" s="203"/>
      <c r="F955" s="203"/>
    </row>
    <row r="956" spans="1:6">
      <c r="A956" s="202"/>
      <c r="B956" s="202"/>
      <c r="C956" s="203"/>
      <c r="D956" s="203"/>
      <c r="E956" s="203"/>
      <c r="F956" s="203"/>
    </row>
    <row r="957" spans="1:6">
      <c r="A957" s="202"/>
      <c r="B957" s="202"/>
      <c r="C957" s="203"/>
      <c r="D957" s="203"/>
      <c r="E957" s="203"/>
      <c r="F957" s="203"/>
    </row>
    <row r="958" spans="1:6">
      <c r="A958" s="202"/>
      <c r="B958" s="202"/>
      <c r="C958" s="203"/>
      <c r="D958" s="203"/>
      <c r="E958" s="203"/>
      <c r="F958" s="203"/>
    </row>
    <row r="959" spans="1:6">
      <c r="A959" s="202"/>
      <c r="B959" s="202"/>
      <c r="C959" s="203"/>
      <c r="D959" s="203"/>
      <c r="E959" s="203"/>
      <c r="F959" s="203"/>
    </row>
    <row r="960" spans="1:6">
      <c r="A960" s="202"/>
      <c r="B960" s="202"/>
      <c r="C960" s="203"/>
      <c r="D960" s="203"/>
      <c r="E960" s="203"/>
      <c r="F960" s="203"/>
    </row>
    <row r="961" spans="1:6">
      <c r="A961" s="202"/>
      <c r="B961" s="202"/>
      <c r="C961" s="203"/>
      <c r="D961" s="203"/>
      <c r="E961" s="203"/>
      <c r="F961" s="203"/>
    </row>
    <row r="962" spans="1:6">
      <c r="A962" s="202"/>
      <c r="B962" s="202"/>
      <c r="C962" s="203"/>
      <c r="D962" s="203"/>
      <c r="E962" s="203"/>
      <c r="F962" s="203"/>
    </row>
    <row r="963" spans="1:6">
      <c r="A963" s="202"/>
      <c r="B963" s="202"/>
      <c r="C963" s="203"/>
      <c r="D963" s="203"/>
      <c r="E963" s="203"/>
      <c r="F963" s="203"/>
    </row>
    <row r="964" spans="1:6">
      <c r="A964" s="202"/>
      <c r="B964" s="202"/>
      <c r="C964" s="203"/>
      <c r="D964" s="203"/>
      <c r="E964" s="203"/>
      <c r="F964" s="203"/>
    </row>
    <row r="965" spans="1:6">
      <c r="A965" s="202"/>
      <c r="B965" s="202"/>
      <c r="C965" s="203"/>
      <c r="D965" s="203"/>
      <c r="E965" s="203"/>
      <c r="F965" s="203"/>
    </row>
    <row r="966" spans="1:6">
      <c r="A966" s="202"/>
      <c r="B966" s="202"/>
      <c r="C966" s="203"/>
      <c r="D966" s="203"/>
      <c r="E966" s="203"/>
      <c r="F966" s="203"/>
    </row>
    <row r="967" spans="1:6">
      <c r="A967" s="202"/>
      <c r="B967" s="202"/>
      <c r="C967" s="203"/>
      <c r="D967" s="203"/>
      <c r="E967" s="203"/>
      <c r="F967" s="203"/>
    </row>
    <row r="968" spans="1:6">
      <c r="A968" s="202"/>
      <c r="B968" s="202"/>
      <c r="C968" s="203"/>
      <c r="D968" s="203"/>
      <c r="E968" s="203"/>
      <c r="F968" s="203"/>
    </row>
    <row r="969" spans="1:6">
      <c r="A969" s="202"/>
      <c r="B969" s="202"/>
      <c r="C969" s="203"/>
      <c r="D969" s="203"/>
      <c r="E969" s="203"/>
      <c r="F969" s="203"/>
    </row>
    <row r="970" spans="1:6">
      <c r="A970" s="202"/>
      <c r="B970" s="202"/>
      <c r="C970" s="203"/>
      <c r="D970" s="203"/>
      <c r="E970" s="203"/>
      <c r="F970" s="203"/>
    </row>
    <row r="971" spans="1:6">
      <c r="A971" s="202"/>
      <c r="B971" s="202"/>
      <c r="C971" s="203"/>
      <c r="D971" s="203"/>
      <c r="E971" s="203"/>
      <c r="F971" s="203"/>
    </row>
    <row r="972" spans="1:6">
      <c r="A972" s="202"/>
      <c r="B972" s="202"/>
      <c r="C972" s="203"/>
      <c r="D972" s="203"/>
      <c r="E972" s="203"/>
      <c r="F972" s="203"/>
    </row>
    <row r="973" spans="1:6">
      <c r="A973" s="202"/>
      <c r="B973" s="202"/>
      <c r="C973" s="203"/>
      <c r="D973" s="203"/>
      <c r="E973" s="203"/>
      <c r="F973" s="203"/>
    </row>
    <row r="974" spans="1:6">
      <c r="A974" s="202"/>
      <c r="B974" s="202"/>
      <c r="C974" s="203"/>
      <c r="D974" s="203"/>
      <c r="E974" s="203"/>
      <c r="F974" s="203"/>
    </row>
    <row r="975" spans="1:6">
      <c r="A975" s="202"/>
      <c r="B975" s="202"/>
      <c r="C975" s="203"/>
      <c r="D975" s="203"/>
      <c r="E975" s="203"/>
      <c r="F975" s="203"/>
    </row>
    <row r="976" spans="1:6">
      <c r="A976" s="202"/>
      <c r="B976" s="202"/>
      <c r="C976" s="203"/>
      <c r="D976" s="203"/>
      <c r="E976" s="203"/>
      <c r="F976" s="203"/>
    </row>
    <row r="977" spans="1:6">
      <c r="A977" s="202"/>
      <c r="B977" s="202"/>
      <c r="C977" s="203"/>
      <c r="D977" s="203"/>
      <c r="E977" s="203"/>
      <c r="F977" s="203"/>
    </row>
    <row r="978" spans="1:6">
      <c r="A978" s="202"/>
      <c r="B978" s="202"/>
      <c r="C978" s="203"/>
      <c r="D978" s="203"/>
      <c r="E978" s="203"/>
      <c r="F978" s="203"/>
    </row>
    <row r="979" spans="1:6">
      <c r="A979" s="202"/>
      <c r="B979" s="202"/>
      <c r="C979" s="203"/>
      <c r="D979" s="203"/>
      <c r="E979" s="203"/>
      <c r="F979" s="203"/>
    </row>
    <row r="980" spans="1:6">
      <c r="A980" s="202"/>
      <c r="B980" s="202"/>
      <c r="C980" s="203"/>
      <c r="D980" s="203"/>
      <c r="E980" s="203"/>
      <c r="F980" s="203"/>
    </row>
    <row r="981" spans="1:6">
      <c r="A981" s="202"/>
      <c r="B981" s="202"/>
      <c r="C981" s="203"/>
      <c r="D981" s="203"/>
      <c r="E981" s="203"/>
      <c r="F981" s="203"/>
    </row>
    <row r="982" spans="1:6">
      <c r="A982" s="202"/>
      <c r="B982" s="202"/>
      <c r="C982" s="203"/>
      <c r="D982" s="203"/>
      <c r="E982" s="203"/>
      <c r="F982" s="203"/>
    </row>
    <row r="983" spans="1:6">
      <c r="A983" s="202"/>
      <c r="B983" s="202"/>
      <c r="C983" s="203"/>
      <c r="D983" s="203"/>
      <c r="E983" s="203"/>
      <c r="F983" s="203"/>
    </row>
    <row r="984" spans="1:6">
      <c r="A984" s="202"/>
      <c r="B984" s="202"/>
      <c r="C984" s="203"/>
      <c r="D984" s="203"/>
      <c r="E984" s="203"/>
      <c r="F984" s="203"/>
    </row>
    <row r="985" spans="1:6">
      <c r="A985" s="202"/>
      <c r="B985" s="202"/>
      <c r="C985" s="203"/>
      <c r="D985" s="203"/>
      <c r="E985" s="203"/>
      <c r="F985" s="203"/>
    </row>
    <row r="986" spans="1:6">
      <c r="A986" s="202"/>
      <c r="B986" s="202"/>
      <c r="C986" s="203"/>
      <c r="D986" s="203"/>
      <c r="E986" s="203"/>
      <c r="F986" s="203"/>
    </row>
    <row r="987" spans="1:6">
      <c r="A987" s="202"/>
      <c r="B987" s="202"/>
      <c r="C987" s="203"/>
      <c r="D987" s="203"/>
      <c r="E987" s="203"/>
      <c r="F987" s="203"/>
    </row>
    <row r="988" spans="1:6">
      <c r="A988" s="202"/>
      <c r="B988" s="202"/>
      <c r="C988" s="203"/>
      <c r="D988" s="203"/>
      <c r="E988" s="203"/>
      <c r="F988" s="203"/>
    </row>
    <row r="989" spans="1:6">
      <c r="A989" s="202"/>
      <c r="B989" s="202"/>
      <c r="C989" s="203"/>
      <c r="D989" s="203"/>
      <c r="E989" s="203"/>
      <c r="F989" s="203"/>
    </row>
    <row r="990" spans="1:6">
      <c r="A990" s="202"/>
      <c r="B990" s="202"/>
      <c r="C990" s="203"/>
      <c r="D990" s="203"/>
      <c r="E990" s="203"/>
      <c r="F990" s="203"/>
    </row>
    <row r="991" spans="1:6">
      <c r="A991" s="202"/>
      <c r="B991" s="202"/>
      <c r="C991" s="203"/>
      <c r="D991" s="203"/>
      <c r="E991" s="203"/>
      <c r="F991" s="203"/>
    </row>
    <row r="992" spans="1:6">
      <c r="A992" s="202"/>
      <c r="B992" s="202"/>
      <c r="C992" s="203"/>
      <c r="D992" s="203"/>
      <c r="E992" s="203"/>
      <c r="F992" s="203"/>
    </row>
    <row r="993" spans="1:6">
      <c r="A993" s="202"/>
      <c r="B993" s="202"/>
      <c r="C993" s="203"/>
      <c r="D993" s="203"/>
      <c r="E993" s="203"/>
      <c r="F993" s="203"/>
    </row>
    <row r="994" spans="1:6">
      <c r="A994" s="202"/>
      <c r="B994" s="202"/>
      <c r="C994" s="203"/>
      <c r="D994" s="203"/>
      <c r="E994" s="203"/>
      <c r="F994" s="203"/>
    </row>
    <row r="995" spans="1:6">
      <c r="A995" s="202"/>
      <c r="B995" s="202"/>
      <c r="C995" s="203"/>
      <c r="D995" s="203"/>
      <c r="E995" s="203"/>
      <c r="F995" s="203"/>
    </row>
    <row r="996" spans="1:6">
      <c r="A996" s="202"/>
      <c r="B996" s="202"/>
      <c r="C996" s="203"/>
      <c r="D996" s="203"/>
      <c r="E996" s="203"/>
      <c r="F996" s="203"/>
    </row>
    <row r="997" spans="1:6">
      <c r="A997" s="202"/>
      <c r="B997" s="202"/>
      <c r="C997" s="203"/>
      <c r="D997" s="203"/>
      <c r="E997" s="203"/>
      <c r="F997" s="203"/>
    </row>
    <row r="998" spans="1:6">
      <c r="A998" s="202"/>
      <c r="B998" s="202"/>
      <c r="C998" s="203"/>
      <c r="D998" s="203"/>
      <c r="E998" s="203"/>
      <c r="F998" s="203"/>
    </row>
    <row r="999" spans="1:6">
      <c r="A999" s="202"/>
      <c r="B999" s="202"/>
      <c r="C999" s="203"/>
      <c r="D999" s="203"/>
      <c r="E999" s="203"/>
      <c r="F999" s="203"/>
    </row>
    <row r="1000" spans="1:6">
      <c r="A1000" s="202"/>
      <c r="B1000" s="202"/>
      <c r="C1000" s="203"/>
      <c r="D1000" s="203"/>
      <c r="E1000" s="203"/>
      <c r="F1000" s="203"/>
    </row>
    <row r="1001" spans="1:6">
      <c r="A1001" s="202"/>
      <c r="B1001" s="202"/>
      <c r="C1001" s="203"/>
      <c r="D1001" s="203"/>
      <c r="E1001" s="203"/>
      <c r="F1001" s="203"/>
    </row>
    <row r="1002" spans="1:6">
      <c r="A1002" s="202"/>
      <c r="B1002" s="202"/>
      <c r="C1002" s="203"/>
      <c r="D1002" s="203"/>
      <c r="E1002" s="203"/>
      <c r="F1002" s="203"/>
    </row>
    <row r="1003" spans="1:6">
      <c r="A1003" s="202"/>
      <c r="B1003" s="202"/>
      <c r="C1003" s="203"/>
      <c r="D1003" s="203"/>
      <c r="E1003" s="203"/>
      <c r="F1003" s="203"/>
    </row>
    <row r="1004" spans="1:6">
      <c r="A1004" s="202"/>
      <c r="B1004" s="202"/>
      <c r="C1004" s="203"/>
      <c r="D1004" s="203"/>
      <c r="E1004" s="203"/>
      <c r="F1004" s="203"/>
    </row>
    <row r="1005" spans="1:6">
      <c r="A1005" s="202"/>
      <c r="B1005" s="202"/>
      <c r="C1005" s="203"/>
      <c r="D1005" s="203"/>
      <c r="E1005" s="203"/>
      <c r="F1005" s="203"/>
    </row>
    <row r="1006" spans="1:6">
      <c r="A1006" s="202"/>
      <c r="B1006" s="202"/>
      <c r="C1006" s="203"/>
      <c r="D1006" s="203"/>
      <c r="E1006" s="203"/>
      <c r="F1006" s="203"/>
    </row>
    <row r="1007" spans="1:6">
      <c r="A1007" s="202"/>
      <c r="B1007" s="202"/>
      <c r="C1007" s="203"/>
      <c r="D1007" s="203"/>
      <c r="E1007" s="203"/>
      <c r="F1007" s="203"/>
    </row>
    <row r="1008" spans="1:6">
      <c r="A1008" s="202"/>
      <c r="B1008" s="202"/>
      <c r="C1008" s="203"/>
      <c r="D1008" s="203"/>
      <c r="E1008" s="203"/>
      <c r="F1008" s="203"/>
    </row>
    <row r="1009" spans="1:6">
      <c r="A1009" s="202"/>
      <c r="B1009" s="202"/>
      <c r="C1009" s="203"/>
      <c r="D1009" s="203"/>
      <c r="E1009" s="203"/>
      <c r="F1009" s="203"/>
    </row>
    <row r="1010" spans="1:6">
      <c r="A1010" s="202"/>
      <c r="B1010" s="202"/>
      <c r="C1010" s="203"/>
      <c r="D1010" s="203"/>
      <c r="E1010" s="203"/>
      <c r="F1010" s="203"/>
    </row>
    <row r="1011" spans="1:6">
      <c r="A1011" s="202"/>
      <c r="B1011" s="202"/>
      <c r="C1011" s="203"/>
      <c r="D1011" s="203"/>
      <c r="E1011" s="203"/>
      <c r="F1011" s="203"/>
    </row>
    <row r="1012" spans="1:6">
      <c r="A1012" s="202"/>
      <c r="B1012" s="202"/>
      <c r="C1012" s="203"/>
      <c r="D1012" s="203"/>
      <c r="E1012" s="203"/>
      <c r="F1012" s="203"/>
    </row>
    <row r="1013" spans="1:6">
      <c r="A1013" s="202"/>
      <c r="B1013" s="202"/>
      <c r="C1013" s="203"/>
      <c r="D1013" s="203"/>
      <c r="E1013" s="203"/>
      <c r="F1013" s="203"/>
    </row>
    <row r="1014" spans="1:6">
      <c r="A1014" s="202"/>
      <c r="B1014" s="202"/>
      <c r="C1014" s="203"/>
      <c r="D1014" s="203"/>
      <c r="E1014" s="203"/>
      <c r="F1014" s="203"/>
    </row>
    <row r="1015" spans="1:6">
      <c r="A1015" s="202"/>
      <c r="B1015" s="202"/>
      <c r="C1015" s="203"/>
      <c r="D1015" s="203"/>
      <c r="E1015" s="203"/>
      <c r="F1015" s="203"/>
    </row>
    <row r="1016" spans="1:6">
      <c r="A1016" s="202"/>
      <c r="B1016" s="202"/>
      <c r="C1016" s="203"/>
      <c r="D1016" s="203"/>
      <c r="E1016" s="203"/>
      <c r="F1016" s="203"/>
    </row>
    <row r="1017" spans="1:6">
      <c r="A1017" s="202"/>
      <c r="B1017" s="202"/>
      <c r="C1017" s="203"/>
      <c r="D1017" s="203"/>
      <c r="E1017" s="203"/>
      <c r="F1017" s="203"/>
    </row>
    <row r="1018" spans="1:6">
      <c r="A1018" s="202"/>
      <c r="B1018" s="202"/>
      <c r="C1018" s="203"/>
      <c r="D1018" s="203"/>
      <c r="E1018" s="203"/>
      <c r="F1018" s="203"/>
    </row>
    <row r="1019" spans="1:6">
      <c r="A1019" s="202"/>
      <c r="B1019" s="202"/>
      <c r="C1019" s="203"/>
      <c r="D1019" s="203"/>
      <c r="E1019" s="203"/>
      <c r="F1019" s="203"/>
    </row>
    <row r="1020" spans="1:6">
      <c r="A1020" s="202"/>
      <c r="B1020" s="202"/>
      <c r="C1020" s="203"/>
      <c r="D1020" s="203"/>
      <c r="E1020" s="203"/>
      <c r="F1020" s="203"/>
    </row>
    <row r="1021" spans="1:6">
      <c r="A1021" s="202"/>
      <c r="B1021" s="202"/>
      <c r="C1021" s="203"/>
      <c r="D1021" s="203"/>
      <c r="E1021" s="203"/>
      <c r="F1021" s="203"/>
    </row>
    <row r="1022" spans="1:6">
      <c r="A1022" s="202"/>
      <c r="B1022" s="202"/>
      <c r="C1022" s="203"/>
      <c r="D1022" s="203"/>
      <c r="E1022" s="203"/>
      <c r="F1022" s="203"/>
    </row>
    <row r="1023" spans="1:6">
      <c r="A1023" s="202"/>
      <c r="B1023" s="202"/>
      <c r="C1023" s="203"/>
      <c r="D1023" s="203"/>
      <c r="E1023" s="203"/>
      <c r="F1023" s="203"/>
    </row>
    <row r="1024" spans="1:6">
      <c r="A1024" s="202"/>
      <c r="B1024" s="202"/>
      <c r="C1024" s="203"/>
      <c r="D1024" s="203"/>
      <c r="E1024" s="203"/>
      <c r="F1024" s="203"/>
    </row>
    <row r="1025" spans="1:6">
      <c r="A1025" s="202"/>
      <c r="B1025" s="202"/>
      <c r="C1025" s="203"/>
      <c r="D1025" s="203"/>
      <c r="E1025" s="203"/>
      <c r="F1025" s="203"/>
    </row>
    <row r="1026" spans="1:6">
      <c r="A1026" s="202"/>
      <c r="B1026" s="202"/>
      <c r="C1026" s="203"/>
      <c r="D1026" s="203"/>
      <c r="E1026" s="203"/>
      <c r="F1026" s="203"/>
    </row>
    <row r="1027" spans="1:6">
      <c r="A1027" s="202"/>
      <c r="B1027" s="202"/>
      <c r="C1027" s="203"/>
      <c r="D1027" s="203"/>
      <c r="E1027" s="203"/>
      <c r="F1027" s="203"/>
    </row>
    <row r="1028" spans="1:6">
      <c r="A1028" s="202"/>
      <c r="B1028" s="202"/>
      <c r="C1028" s="203"/>
      <c r="D1028" s="203"/>
      <c r="E1028" s="203"/>
      <c r="F1028" s="203"/>
    </row>
    <row r="1029" spans="1:6">
      <c r="A1029" s="202"/>
      <c r="B1029" s="202"/>
      <c r="C1029" s="203"/>
      <c r="D1029" s="203"/>
      <c r="E1029" s="203"/>
      <c r="F1029" s="203"/>
    </row>
    <row r="1030" spans="1:6">
      <c r="A1030" s="202"/>
      <c r="B1030" s="202"/>
      <c r="C1030" s="203"/>
      <c r="D1030" s="203"/>
      <c r="E1030" s="203"/>
      <c r="F1030" s="203"/>
    </row>
    <row r="1031" spans="1:6">
      <c r="A1031" s="202"/>
      <c r="B1031" s="202"/>
      <c r="C1031" s="203"/>
      <c r="D1031" s="203"/>
      <c r="E1031" s="203"/>
      <c r="F1031" s="203"/>
    </row>
    <row r="1032" spans="1:6">
      <c r="A1032" s="202"/>
      <c r="B1032" s="202"/>
      <c r="C1032" s="203"/>
      <c r="D1032" s="203"/>
      <c r="E1032" s="203"/>
      <c r="F1032" s="203"/>
    </row>
    <row r="1033" spans="1:6">
      <c r="A1033" s="202"/>
      <c r="B1033" s="202"/>
      <c r="C1033" s="203"/>
      <c r="D1033" s="203"/>
      <c r="E1033" s="203"/>
      <c r="F1033" s="203"/>
    </row>
    <row r="1034" spans="1:6">
      <c r="A1034" s="202"/>
      <c r="B1034" s="202"/>
      <c r="C1034" s="203"/>
      <c r="D1034" s="203"/>
      <c r="E1034" s="203"/>
      <c r="F1034" s="203"/>
    </row>
    <row r="1035" spans="1:6">
      <c r="A1035" s="202"/>
      <c r="B1035" s="202"/>
      <c r="C1035" s="203"/>
      <c r="D1035" s="203"/>
      <c r="E1035" s="203"/>
      <c r="F1035" s="203"/>
    </row>
    <row r="1036" spans="1:6">
      <c r="A1036" s="202"/>
      <c r="B1036" s="202"/>
      <c r="C1036" s="203"/>
      <c r="D1036" s="203"/>
      <c r="E1036" s="203"/>
      <c r="F1036" s="203"/>
    </row>
    <row r="1037" spans="1:6">
      <c r="A1037" s="202"/>
      <c r="B1037" s="202"/>
      <c r="C1037" s="203"/>
      <c r="D1037" s="203"/>
      <c r="E1037" s="203"/>
      <c r="F1037" s="203"/>
    </row>
    <row r="1038" spans="1:6">
      <c r="A1038" s="202"/>
      <c r="B1038" s="202"/>
      <c r="C1038" s="203"/>
      <c r="D1038" s="203"/>
      <c r="E1038" s="203"/>
      <c r="F1038" s="203"/>
    </row>
    <row r="1039" spans="1:6">
      <c r="A1039" s="202"/>
      <c r="B1039" s="202"/>
      <c r="C1039" s="203"/>
      <c r="D1039" s="203"/>
      <c r="E1039" s="203"/>
      <c r="F1039" s="203"/>
    </row>
    <row r="1040" spans="1:6">
      <c r="A1040" s="202"/>
      <c r="B1040" s="202"/>
      <c r="C1040" s="203"/>
      <c r="D1040" s="203"/>
      <c r="E1040" s="203"/>
      <c r="F1040" s="203"/>
    </row>
    <row r="1041" spans="1:6">
      <c r="A1041" s="202"/>
      <c r="B1041" s="202"/>
      <c r="C1041" s="203"/>
      <c r="D1041" s="203"/>
      <c r="E1041" s="203"/>
      <c r="F1041" s="203"/>
    </row>
    <row r="1042" spans="1:6">
      <c r="A1042" s="202"/>
      <c r="B1042" s="202"/>
      <c r="C1042" s="203"/>
      <c r="D1042" s="203"/>
      <c r="E1042" s="203"/>
      <c r="F1042" s="203"/>
    </row>
    <row r="1043" spans="1:6">
      <c r="A1043" s="202"/>
      <c r="B1043" s="202"/>
      <c r="C1043" s="203"/>
      <c r="D1043" s="203"/>
      <c r="E1043" s="203"/>
      <c r="F1043" s="203"/>
    </row>
    <row r="1044" spans="1:6">
      <c r="A1044" s="202"/>
      <c r="B1044" s="202"/>
      <c r="C1044" s="203"/>
      <c r="D1044" s="203"/>
      <c r="E1044" s="203"/>
      <c r="F1044" s="203"/>
    </row>
    <row r="1045" spans="1:6">
      <c r="A1045" s="202"/>
      <c r="B1045" s="202"/>
      <c r="C1045" s="203"/>
      <c r="D1045" s="203"/>
      <c r="E1045" s="203"/>
      <c r="F1045" s="203"/>
    </row>
    <row r="1046" spans="1:6">
      <c r="A1046" s="202"/>
      <c r="B1046" s="202"/>
      <c r="C1046" s="203"/>
      <c r="D1046" s="203"/>
      <c r="E1046" s="203"/>
      <c r="F1046" s="203"/>
    </row>
    <row r="1047" spans="1:6">
      <c r="A1047" s="202"/>
      <c r="B1047" s="202"/>
      <c r="C1047" s="203"/>
      <c r="D1047" s="203"/>
      <c r="E1047" s="203"/>
      <c r="F1047" s="203"/>
    </row>
    <row r="1048" spans="1:6">
      <c r="A1048" s="202"/>
      <c r="B1048" s="202"/>
      <c r="C1048" s="203"/>
      <c r="D1048" s="203"/>
      <c r="E1048" s="203"/>
      <c r="F1048" s="203"/>
    </row>
    <row r="1049" spans="1:6">
      <c r="A1049" s="202"/>
      <c r="B1049" s="202"/>
      <c r="C1049" s="203"/>
      <c r="D1049" s="203"/>
      <c r="E1049" s="203"/>
      <c r="F1049" s="203"/>
    </row>
    <row r="1050" spans="1:6">
      <c r="A1050" s="202"/>
      <c r="B1050" s="202"/>
      <c r="C1050" s="203"/>
      <c r="D1050" s="203"/>
      <c r="E1050" s="203"/>
      <c r="F1050" s="203"/>
    </row>
    <row r="1051" spans="1:6">
      <c r="A1051" s="202"/>
      <c r="B1051" s="202"/>
      <c r="C1051" s="203"/>
      <c r="D1051" s="203"/>
      <c r="E1051" s="203"/>
      <c r="F1051" s="203"/>
    </row>
    <row r="1052" spans="1:6">
      <c r="A1052" s="202"/>
      <c r="B1052" s="202"/>
      <c r="C1052" s="203"/>
      <c r="D1052" s="203"/>
      <c r="E1052" s="203"/>
      <c r="F1052" s="203"/>
    </row>
    <row r="1053" spans="1:6">
      <c r="A1053" s="202"/>
      <c r="B1053" s="202"/>
      <c r="C1053" s="203"/>
      <c r="D1053" s="203"/>
      <c r="E1053" s="203"/>
      <c r="F1053" s="203"/>
    </row>
    <row r="1054" spans="1:6">
      <c r="A1054" s="202"/>
      <c r="B1054" s="202"/>
      <c r="C1054" s="203"/>
      <c r="D1054" s="203"/>
      <c r="E1054" s="203"/>
      <c r="F1054" s="203"/>
    </row>
    <row r="1055" spans="1:6">
      <c r="A1055" s="202"/>
      <c r="B1055" s="202"/>
      <c r="C1055" s="203"/>
      <c r="D1055" s="203"/>
      <c r="E1055" s="203"/>
      <c r="F1055" s="203"/>
    </row>
    <row r="1056" spans="1:6">
      <c r="A1056" s="202"/>
      <c r="B1056" s="202"/>
      <c r="C1056" s="203"/>
      <c r="D1056" s="203"/>
      <c r="E1056" s="203"/>
      <c r="F1056" s="203"/>
    </row>
    <row r="1057" spans="1:6">
      <c r="A1057" s="202"/>
      <c r="B1057" s="202"/>
      <c r="C1057" s="203"/>
      <c r="D1057" s="203"/>
      <c r="E1057" s="203"/>
      <c r="F1057" s="203"/>
    </row>
    <row r="1058" spans="1:6">
      <c r="A1058" s="202"/>
      <c r="B1058" s="202"/>
      <c r="C1058" s="203"/>
      <c r="D1058" s="203"/>
      <c r="E1058" s="203"/>
      <c r="F1058" s="203"/>
    </row>
    <row r="1059" spans="1:6">
      <c r="A1059" s="202"/>
      <c r="B1059" s="202"/>
      <c r="C1059" s="203"/>
      <c r="D1059" s="203"/>
      <c r="E1059" s="203"/>
      <c r="F1059" s="203"/>
    </row>
    <row r="1060" spans="1:6">
      <c r="A1060" s="202"/>
      <c r="B1060" s="202"/>
      <c r="C1060" s="203"/>
      <c r="D1060" s="203"/>
      <c r="E1060" s="203"/>
      <c r="F1060" s="203"/>
    </row>
    <row r="1061" spans="1:6">
      <c r="A1061" s="202"/>
      <c r="B1061" s="202"/>
      <c r="C1061" s="203"/>
      <c r="D1061" s="203"/>
      <c r="E1061" s="203"/>
      <c r="F1061" s="203"/>
    </row>
    <row r="1062" spans="1:6">
      <c r="A1062" s="202"/>
      <c r="B1062" s="202"/>
      <c r="C1062" s="203"/>
      <c r="D1062" s="203"/>
      <c r="E1062" s="203"/>
      <c r="F1062" s="203"/>
    </row>
    <row r="1063" spans="1:6">
      <c r="A1063" s="202"/>
      <c r="B1063" s="202"/>
      <c r="C1063" s="203"/>
      <c r="D1063" s="203"/>
      <c r="E1063" s="203"/>
      <c r="F1063" s="203"/>
    </row>
    <row r="1064" spans="1:6">
      <c r="A1064" s="202"/>
      <c r="B1064" s="202"/>
      <c r="C1064" s="203"/>
      <c r="D1064" s="203"/>
      <c r="E1064" s="203"/>
      <c r="F1064" s="203"/>
    </row>
    <row r="1065" spans="1:6">
      <c r="A1065" s="202"/>
      <c r="B1065" s="202"/>
      <c r="C1065" s="203"/>
      <c r="D1065" s="203"/>
      <c r="E1065" s="203"/>
      <c r="F1065" s="203"/>
    </row>
    <row r="1066" spans="1:6">
      <c r="A1066" s="202"/>
      <c r="B1066" s="202"/>
      <c r="C1066" s="203"/>
      <c r="D1066" s="203"/>
      <c r="E1066" s="203"/>
      <c r="F1066" s="203"/>
    </row>
    <row r="1067" spans="1:6">
      <c r="A1067" s="202"/>
      <c r="B1067" s="202"/>
      <c r="C1067" s="203"/>
      <c r="D1067" s="203"/>
      <c r="E1067" s="203"/>
      <c r="F1067" s="203"/>
    </row>
    <row r="1068" spans="1:6">
      <c r="A1068" s="202"/>
      <c r="B1068" s="202"/>
      <c r="C1068" s="203"/>
      <c r="D1068" s="203"/>
      <c r="E1068" s="203"/>
      <c r="F1068" s="203"/>
    </row>
    <row r="1069" spans="1:6">
      <c r="A1069" s="202"/>
      <c r="B1069" s="202"/>
      <c r="C1069" s="203"/>
      <c r="D1069" s="203"/>
      <c r="E1069" s="203"/>
      <c r="F1069" s="203"/>
    </row>
    <row r="1070" spans="1:6">
      <c r="A1070" s="202"/>
      <c r="B1070" s="202"/>
      <c r="C1070" s="203"/>
      <c r="D1070" s="203"/>
      <c r="E1070" s="203"/>
      <c r="F1070" s="203"/>
    </row>
    <row r="1071" spans="1:6">
      <c r="A1071" s="202"/>
      <c r="B1071" s="202"/>
      <c r="C1071" s="203"/>
      <c r="D1071" s="203"/>
      <c r="E1071" s="203"/>
      <c r="F1071" s="203"/>
    </row>
    <row r="1072" spans="1:6">
      <c r="A1072" s="202"/>
      <c r="B1072" s="202"/>
      <c r="C1072" s="203"/>
      <c r="D1072" s="203"/>
      <c r="E1072" s="203"/>
      <c r="F1072" s="203"/>
    </row>
    <row r="1073" spans="1:6">
      <c r="A1073" s="202"/>
      <c r="B1073" s="202"/>
      <c r="C1073" s="203"/>
      <c r="D1073" s="203"/>
      <c r="E1073" s="203"/>
      <c r="F1073" s="203"/>
    </row>
    <row r="1074" spans="1:6">
      <c r="A1074" s="202"/>
      <c r="B1074" s="202"/>
      <c r="C1074" s="203"/>
      <c r="D1074" s="203"/>
      <c r="E1074" s="203"/>
      <c r="F1074" s="203"/>
    </row>
    <row r="1075" spans="1:6">
      <c r="A1075" s="202"/>
      <c r="B1075" s="202"/>
      <c r="C1075" s="203"/>
      <c r="D1075" s="203"/>
      <c r="E1075" s="203"/>
      <c r="F1075" s="203"/>
    </row>
    <row r="1076" spans="1:6">
      <c r="A1076" s="202"/>
      <c r="B1076" s="202"/>
      <c r="C1076" s="203"/>
      <c r="D1076" s="203"/>
      <c r="E1076" s="203"/>
      <c r="F1076" s="203"/>
    </row>
    <row r="1077" spans="1:6">
      <c r="A1077" s="202"/>
      <c r="B1077" s="202"/>
      <c r="C1077" s="203"/>
      <c r="D1077" s="203"/>
      <c r="E1077" s="203"/>
      <c r="F1077" s="203"/>
    </row>
    <row r="1078" spans="1:6">
      <c r="A1078" s="202"/>
      <c r="B1078" s="202"/>
      <c r="C1078" s="203"/>
      <c r="D1078" s="203"/>
      <c r="E1078" s="203"/>
      <c r="F1078" s="203"/>
    </row>
    <row r="1079" spans="1:6">
      <c r="A1079" s="202"/>
      <c r="B1079" s="202"/>
      <c r="C1079" s="203"/>
      <c r="D1079" s="203"/>
      <c r="E1079" s="203"/>
      <c r="F1079" s="203"/>
    </row>
    <row r="1080" spans="1:6">
      <c r="A1080" s="202"/>
      <c r="B1080" s="202"/>
      <c r="C1080" s="203"/>
      <c r="D1080" s="203"/>
      <c r="E1080" s="203"/>
      <c r="F1080" s="203"/>
    </row>
    <row r="1081" spans="1:6">
      <c r="A1081" s="202"/>
      <c r="B1081" s="202"/>
      <c r="C1081" s="203"/>
      <c r="D1081" s="203"/>
      <c r="E1081" s="203"/>
      <c r="F1081" s="203"/>
    </row>
    <row r="1082" spans="1:6">
      <c r="A1082" s="202"/>
      <c r="B1082" s="202"/>
      <c r="C1082" s="203"/>
      <c r="D1082" s="203"/>
      <c r="E1082" s="203"/>
      <c r="F1082" s="203"/>
    </row>
    <row r="1083" spans="1:6">
      <c r="A1083" s="202"/>
      <c r="B1083" s="202"/>
      <c r="C1083" s="203"/>
      <c r="D1083" s="203"/>
      <c r="E1083" s="203"/>
      <c r="F1083" s="203"/>
    </row>
    <row r="1084" spans="1:6">
      <c r="A1084" s="202"/>
      <c r="B1084" s="202"/>
      <c r="C1084" s="203"/>
      <c r="D1084" s="203"/>
      <c r="E1084" s="203"/>
      <c r="F1084" s="203"/>
    </row>
    <row r="1085" spans="1:6">
      <c r="A1085" s="202"/>
      <c r="B1085" s="202"/>
      <c r="C1085" s="203"/>
      <c r="D1085" s="203"/>
      <c r="E1085" s="203"/>
      <c r="F1085" s="203"/>
    </row>
    <row r="1086" spans="1:6">
      <c r="A1086" s="202"/>
      <c r="B1086" s="202"/>
      <c r="C1086" s="203"/>
      <c r="D1086" s="203"/>
      <c r="E1086" s="203"/>
      <c r="F1086" s="203"/>
    </row>
    <row r="1087" spans="1:6">
      <c r="A1087" s="202"/>
      <c r="B1087" s="202"/>
      <c r="C1087" s="203"/>
      <c r="D1087" s="203"/>
      <c r="E1087" s="203"/>
      <c r="F1087" s="203"/>
    </row>
    <row r="1088" spans="1:6">
      <c r="A1088" s="202"/>
      <c r="B1088" s="202"/>
      <c r="C1088" s="203"/>
      <c r="D1088" s="203"/>
      <c r="E1088" s="203"/>
      <c r="F1088" s="203"/>
    </row>
    <row r="1089" spans="1:6">
      <c r="A1089" s="202"/>
      <c r="B1089" s="202"/>
      <c r="C1089" s="203"/>
      <c r="D1089" s="203"/>
      <c r="E1089" s="203"/>
      <c r="F1089" s="203"/>
    </row>
    <row r="1090" spans="1:6">
      <c r="A1090" s="202"/>
      <c r="B1090" s="202"/>
      <c r="C1090" s="203"/>
      <c r="D1090" s="203"/>
      <c r="E1090" s="203"/>
      <c r="F1090" s="203"/>
    </row>
    <row r="1091" spans="1:6">
      <c r="A1091" s="202"/>
      <c r="B1091" s="202"/>
      <c r="C1091" s="203"/>
      <c r="D1091" s="203"/>
      <c r="E1091" s="203"/>
      <c r="F1091" s="203"/>
    </row>
    <row r="1092" spans="1:6">
      <c r="A1092" s="202"/>
      <c r="B1092" s="202"/>
      <c r="C1092" s="203"/>
      <c r="D1092" s="203"/>
      <c r="E1092" s="203"/>
      <c r="F1092" s="203"/>
    </row>
    <row r="1093" spans="1:6">
      <c r="A1093" s="202"/>
      <c r="B1093" s="202"/>
      <c r="C1093" s="203"/>
      <c r="D1093" s="203"/>
      <c r="E1093" s="203"/>
      <c r="F1093" s="203"/>
    </row>
    <row r="1094" spans="1:6">
      <c r="A1094" s="202"/>
      <c r="B1094" s="202"/>
      <c r="C1094" s="203"/>
      <c r="D1094" s="203"/>
      <c r="E1094" s="203"/>
      <c r="F1094" s="203"/>
    </row>
    <row r="1095" spans="1:6">
      <c r="A1095" s="202"/>
      <c r="B1095" s="202"/>
      <c r="C1095" s="203"/>
      <c r="D1095" s="203"/>
      <c r="E1095" s="203"/>
      <c r="F1095" s="203"/>
    </row>
    <row r="1096" spans="1:6">
      <c r="A1096" s="202"/>
      <c r="B1096" s="202"/>
      <c r="C1096" s="203"/>
      <c r="D1096" s="203"/>
      <c r="E1096" s="203"/>
      <c r="F1096" s="203"/>
    </row>
    <row r="1097" spans="1:6">
      <c r="A1097" s="202"/>
      <c r="B1097" s="202"/>
      <c r="C1097" s="203"/>
      <c r="D1097" s="203"/>
      <c r="E1097" s="203"/>
      <c r="F1097" s="203"/>
    </row>
    <row r="1098" spans="1:6">
      <c r="A1098" s="202"/>
      <c r="B1098" s="202"/>
      <c r="C1098" s="203"/>
      <c r="D1098" s="203"/>
      <c r="E1098" s="203"/>
      <c r="F1098" s="203"/>
    </row>
    <row r="1099" spans="1:6">
      <c r="A1099" s="202"/>
      <c r="B1099" s="202"/>
      <c r="C1099" s="203"/>
      <c r="D1099" s="203"/>
      <c r="E1099" s="203"/>
      <c r="F1099" s="203"/>
    </row>
    <row r="1100" spans="1:6">
      <c r="A1100" s="202"/>
      <c r="B1100" s="202"/>
      <c r="C1100" s="203"/>
      <c r="D1100" s="203"/>
      <c r="E1100" s="203"/>
      <c r="F1100" s="203"/>
    </row>
    <row r="1101" spans="1:6">
      <c r="A1101" s="202"/>
      <c r="B1101" s="202"/>
      <c r="C1101" s="203"/>
      <c r="D1101" s="203"/>
      <c r="E1101" s="203"/>
      <c r="F1101" s="203"/>
    </row>
    <row r="1102" spans="1:6">
      <c r="A1102" s="202"/>
      <c r="B1102" s="202"/>
      <c r="C1102" s="203"/>
      <c r="D1102" s="203"/>
      <c r="E1102" s="203"/>
      <c r="F1102" s="203"/>
    </row>
    <row r="1103" spans="1:6">
      <c r="A1103" s="202"/>
      <c r="B1103" s="202"/>
      <c r="C1103" s="203"/>
      <c r="D1103" s="203"/>
      <c r="E1103" s="203"/>
      <c r="F1103" s="203"/>
    </row>
    <row r="1104" spans="1:6">
      <c r="A1104" s="202"/>
      <c r="B1104" s="202"/>
      <c r="C1104" s="203"/>
      <c r="D1104" s="203"/>
      <c r="E1104" s="203"/>
      <c r="F1104" s="203"/>
    </row>
    <row r="1105" spans="1:6">
      <c r="A1105" s="202"/>
      <c r="B1105" s="202"/>
      <c r="C1105" s="203"/>
      <c r="D1105" s="203"/>
      <c r="E1105" s="203"/>
      <c r="F1105" s="203"/>
    </row>
    <row r="1106" spans="1:6">
      <c r="A1106" s="202"/>
      <c r="B1106" s="202"/>
      <c r="C1106" s="203"/>
      <c r="D1106" s="203"/>
      <c r="E1106" s="203"/>
      <c r="F1106" s="203"/>
    </row>
    <row r="1107" spans="1:6">
      <c r="A1107" s="202"/>
      <c r="B1107" s="202"/>
      <c r="C1107" s="203"/>
      <c r="D1107" s="203"/>
      <c r="E1107" s="203"/>
      <c r="F1107" s="203"/>
    </row>
    <row r="1108" spans="1:6">
      <c r="A1108" s="202"/>
      <c r="B1108" s="202"/>
      <c r="C1108" s="203"/>
      <c r="D1108" s="203"/>
      <c r="E1108" s="203"/>
      <c r="F1108" s="203"/>
    </row>
    <row r="1109" spans="1:6">
      <c r="A1109" s="202"/>
      <c r="B1109" s="202"/>
      <c r="C1109" s="203"/>
      <c r="D1109" s="203"/>
      <c r="E1109" s="203"/>
      <c r="F1109" s="203"/>
    </row>
    <row r="1110" spans="1:6">
      <c r="A1110" s="202"/>
      <c r="B1110" s="202"/>
      <c r="C1110" s="203"/>
      <c r="D1110" s="203"/>
      <c r="E1110" s="203"/>
      <c r="F1110" s="203"/>
    </row>
    <row r="1111" spans="1:6">
      <c r="A1111" s="202"/>
      <c r="B1111" s="202"/>
      <c r="C1111" s="203"/>
      <c r="D1111" s="203"/>
      <c r="E1111" s="203"/>
      <c r="F1111" s="203"/>
    </row>
    <row r="1112" spans="1:6">
      <c r="A1112" s="202"/>
      <c r="B1112" s="202"/>
      <c r="C1112" s="203"/>
      <c r="D1112" s="203"/>
      <c r="E1112" s="203"/>
      <c r="F1112" s="203"/>
    </row>
    <row r="1113" spans="1:6">
      <c r="A1113" s="202"/>
      <c r="B1113" s="202"/>
      <c r="C1113" s="203"/>
      <c r="D1113" s="203"/>
      <c r="E1113" s="203"/>
      <c r="F1113" s="203"/>
    </row>
    <row r="1114" spans="1:6">
      <c r="A1114" s="202"/>
      <c r="B1114" s="202"/>
      <c r="C1114" s="203"/>
      <c r="D1114" s="203"/>
      <c r="E1114" s="203"/>
      <c r="F1114" s="203"/>
    </row>
    <row r="1115" spans="1:6">
      <c r="A1115" s="202"/>
      <c r="B1115" s="202"/>
      <c r="C1115" s="203"/>
      <c r="D1115" s="203"/>
      <c r="E1115" s="203"/>
      <c r="F1115" s="203"/>
    </row>
    <row r="1116" spans="1:6">
      <c r="A1116" s="202"/>
      <c r="B1116" s="202"/>
      <c r="C1116" s="203"/>
      <c r="D1116" s="203"/>
      <c r="E1116" s="203"/>
      <c r="F1116" s="203"/>
    </row>
    <row r="1117" spans="1:6">
      <c r="A1117" s="202"/>
      <c r="B1117" s="202"/>
      <c r="C1117" s="203"/>
      <c r="D1117" s="203"/>
      <c r="E1117" s="203"/>
      <c r="F1117" s="203"/>
    </row>
    <row r="1118" spans="1:6">
      <c r="A1118" s="202"/>
      <c r="B1118" s="202"/>
      <c r="C1118" s="203"/>
      <c r="D1118" s="203"/>
      <c r="E1118" s="203"/>
      <c r="F1118" s="203"/>
    </row>
    <row r="1119" spans="1:6">
      <c r="A1119" s="202"/>
      <c r="B1119" s="202"/>
      <c r="C1119" s="203"/>
      <c r="D1119" s="203"/>
      <c r="E1119" s="203"/>
      <c r="F1119" s="203"/>
    </row>
    <row r="1120" spans="1:6">
      <c r="A1120" s="202"/>
      <c r="B1120" s="202"/>
      <c r="C1120" s="203"/>
      <c r="D1120" s="203"/>
      <c r="E1120" s="203"/>
      <c r="F1120" s="203"/>
    </row>
    <row r="1121" spans="1:6">
      <c r="A1121" s="202"/>
      <c r="B1121" s="202"/>
      <c r="C1121" s="203"/>
      <c r="D1121" s="203"/>
      <c r="E1121" s="203"/>
      <c r="F1121" s="203"/>
    </row>
    <row r="1122" spans="1:6">
      <c r="A1122" s="202"/>
      <c r="B1122" s="202"/>
      <c r="C1122" s="203"/>
      <c r="D1122" s="203"/>
      <c r="E1122" s="203"/>
      <c r="F1122" s="203"/>
    </row>
    <row r="1123" spans="1:6">
      <c r="A1123" s="202"/>
      <c r="B1123" s="202"/>
      <c r="C1123" s="203"/>
      <c r="D1123" s="203"/>
      <c r="E1123" s="203"/>
      <c r="F1123" s="203"/>
    </row>
    <row r="1124" spans="1:6">
      <c r="A1124" s="202"/>
      <c r="B1124" s="202"/>
      <c r="C1124" s="203"/>
      <c r="D1124" s="203"/>
      <c r="E1124" s="203"/>
      <c r="F1124" s="203"/>
    </row>
    <row r="1125" spans="1:6">
      <c r="A1125" s="202"/>
      <c r="B1125" s="202"/>
      <c r="C1125" s="203"/>
      <c r="D1125" s="203"/>
      <c r="E1125" s="203"/>
      <c r="F1125" s="203"/>
    </row>
    <row r="1126" spans="1:6">
      <c r="A1126" s="202"/>
      <c r="B1126" s="202"/>
      <c r="C1126" s="203"/>
      <c r="D1126" s="203"/>
      <c r="E1126" s="203"/>
      <c r="F1126" s="203"/>
    </row>
    <row r="1127" spans="1:6">
      <c r="A1127" s="202"/>
      <c r="B1127" s="202"/>
      <c r="C1127" s="203"/>
      <c r="D1127" s="203"/>
      <c r="E1127" s="203"/>
      <c r="F1127" s="203"/>
    </row>
    <row r="1128" spans="1:6">
      <c r="A1128" s="202"/>
      <c r="B1128" s="202"/>
      <c r="C1128" s="203"/>
      <c r="D1128" s="203"/>
      <c r="E1128" s="203"/>
      <c r="F1128" s="203"/>
    </row>
    <row r="1129" spans="1:6">
      <c r="A1129" s="202"/>
      <c r="B1129" s="202"/>
      <c r="C1129" s="203"/>
      <c r="D1129" s="203"/>
      <c r="E1129" s="203"/>
      <c r="F1129" s="203"/>
    </row>
    <row r="1130" spans="1:6">
      <c r="A1130" s="202"/>
      <c r="B1130" s="202"/>
      <c r="C1130" s="203"/>
      <c r="D1130" s="203"/>
      <c r="E1130" s="203"/>
      <c r="F1130" s="203"/>
    </row>
    <row r="1131" spans="1:6">
      <c r="A1131" s="202"/>
      <c r="B1131" s="202"/>
      <c r="C1131" s="203"/>
      <c r="D1131" s="203"/>
      <c r="E1131" s="203"/>
      <c r="F1131" s="203"/>
    </row>
    <row r="1132" spans="1:6">
      <c r="A1132" s="202"/>
      <c r="B1132" s="202"/>
      <c r="C1132" s="203"/>
      <c r="D1132" s="203"/>
      <c r="E1132" s="203"/>
      <c r="F1132" s="203"/>
    </row>
    <row r="1133" spans="1:6">
      <c r="A1133" s="202"/>
      <c r="B1133" s="202"/>
      <c r="C1133" s="203"/>
      <c r="D1133" s="203"/>
      <c r="E1133" s="203"/>
      <c r="F1133" s="203"/>
    </row>
    <row r="1134" spans="1:6">
      <c r="A1134" s="202"/>
      <c r="B1134" s="202"/>
      <c r="C1134" s="203"/>
      <c r="D1134" s="203"/>
      <c r="E1134" s="203"/>
      <c r="F1134" s="203"/>
    </row>
    <row r="1135" spans="1:6">
      <c r="A1135" s="202"/>
      <c r="B1135" s="202"/>
      <c r="C1135" s="203"/>
      <c r="D1135" s="203"/>
      <c r="E1135" s="203"/>
      <c r="F1135" s="203"/>
    </row>
    <row r="1136" spans="1:6">
      <c r="A1136" s="202"/>
      <c r="B1136" s="202"/>
      <c r="C1136" s="203"/>
      <c r="D1136" s="203"/>
      <c r="E1136" s="203"/>
      <c r="F1136" s="203"/>
    </row>
    <row r="1137" spans="1:6">
      <c r="A1137" s="202"/>
      <c r="B1137" s="202"/>
      <c r="C1137" s="203"/>
      <c r="D1137" s="203"/>
      <c r="E1137" s="203"/>
      <c r="F1137" s="203"/>
    </row>
    <row r="1138" spans="1:6">
      <c r="A1138" s="202"/>
      <c r="B1138" s="202"/>
      <c r="C1138" s="203"/>
      <c r="D1138" s="203"/>
      <c r="E1138" s="203"/>
      <c r="F1138" s="203"/>
    </row>
    <row r="1139" spans="1:6">
      <c r="A1139" s="202"/>
      <c r="B1139" s="202"/>
      <c r="C1139" s="203"/>
      <c r="D1139" s="203"/>
      <c r="E1139" s="203"/>
      <c r="F1139" s="203"/>
    </row>
    <row r="1140" spans="1:6">
      <c r="A1140" s="202"/>
      <c r="B1140" s="202"/>
      <c r="C1140" s="203"/>
      <c r="D1140" s="203"/>
      <c r="E1140" s="203"/>
      <c r="F1140" s="203"/>
    </row>
    <row r="1141" spans="1:6">
      <c r="A1141" s="202"/>
      <c r="B1141" s="202"/>
      <c r="C1141" s="203"/>
      <c r="D1141" s="203"/>
      <c r="E1141" s="203"/>
      <c r="F1141" s="203"/>
    </row>
    <row r="1142" spans="1:6">
      <c r="A1142" s="202"/>
      <c r="B1142" s="202"/>
      <c r="C1142" s="203"/>
      <c r="D1142" s="203"/>
      <c r="E1142" s="203"/>
      <c r="F1142" s="203"/>
    </row>
    <row r="1143" spans="1:6">
      <c r="A1143" s="202"/>
      <c r="B1143" s="202"/>
      <c r="C1143" s="203"/>
      <c r="D1143" s="203"/>
      <c r="E1143" s="203"/>
      <c r="F1143" s="203"/>
    </row>
    <row r="1144" spans="1:6">
      <c r="A1144" s="202"/>
      <c r="B1144" s="202"/>
      <c r="C1144" s="203"/>
      <c r="D1144" s="203"/>
      <c r="E1144" s="203"/>
      <c r="F1144" s="203"/>
    </row>
    <row r="1145" spans="1:6">
      <c r="A1145" s="202"/>
      <c r="B1145" s="202"/>
      <c r="C1145" s="203"/>
      <c r="D1145" s="203"/>
      <c r="E1145" s="203"/>
      <c r="F1145" s="203"/>
    </row>
    <row r="1146" spans="1:6">
      <c r="A1146" s="202"/>
      <c r="B1146" s="202"/>
      <c r="C1146" s="203"/>
      <c r="D1146" s="203"/>
      <c r="E1146" s="203"/>
      <c r="F1146" s="203"/>
    </row>
    <row r="1147" spans="1:6">
      <c r="A1147" s="202"/>
      <c r="B1147" s="202"/>
      <c r="C1147" s="203"/>
      <c r="D1147" s="203"/>
      <c r="E1147" s="203"/>
      <c r="F1147" s="203"/>
    </row>
    <row r="1148" spans="1:6">
      <c r="A1148" s="202"/>
      <c r="B1148" s="202"/>
      <c r="C1148" s="203"/>
      <c r="D1148" s="203"/>
      <c r="E1148" s="203"/>
      <c r="F1148" s="203"/>
    </row>
    <row r="1149" spans="1:6">
      <c r="A1149" s="202"/>
      <c r="B1149" s="202"/>
      <c r="C1149" s="203"/>
      <c r="D1149" s="203"/>
      <c r="E1149" s="203"/>
      <c r="F1149" s="203"/>
    </row>
    <row r="1150" spans="1:6">
      <c r="A1150" s="202"/>
      <c r="B1150" s="202"/>
      <c r="C1150" s="203"/>
      <c r="D1150" s="203"/>
      <c r="E1150" s="203"/>
      <c r="F1150" s="203"/>
    </row>
    <row r="1151" spans="1:6">
      <c r="A1151" s="202"/>
      <c r="B1151" s="202"/>
      <c r="C1151" s="203"/>
      <c r="D1151" s="203"/>
      <c r="E1151" s="203"/>
      <c r="F1151" s="203"/>
    </row>
    <row r="1152" spans="1:6">
      <c r="A1152" s="202"/>
      <c r="B1152" s="202"/>
      <c r="C1152" s="203"/>
      <c r="D1152" s="203"/>
      <c r="E1152" s="203"/>
      <c r="F1152" s="203"/>
    </row>
    <row r="1153" spans="1:6">
      <c r="A1153" s="202"/>
      <c r="B1153" s="202"/>
      <c r="C1153" s="203"/>
      <c r="D1153" s="203"/>
      <c r="E1153" s="203"/>
      <c r="F1153" s="203"/>
    </row>
    <row r="1154" spans="1:6">
      <c r="A1154" s="202"/>
      <c r="B1154" s="202"/>
      <c r="C1154" s="203"/>
      <c r="D1154" s="203"/>
      <c r="E1154" s="203"/>
      <c r="F1154" s="203"/>
    </row>
    <row r="1155" spans="1:6">
      <c r="A1155" s="202"/>
      <c r="B1155" s="202"/>
      <c r="C1155" s="203"/>
      <c r="D1155" s="203"/>
      <c r="E1155" s="203"/>
      <c r="F1155" s="203"/>
    </row>
    <row r="1156" spans="1:6">
      <c r="A1156" s="202"/>
      <c r="B1156" s="202"/>
      <c r="C1156" s="203"/>
      <c r="D1156" s="203"/>
      <c r="E1156" s="203"/>
      <c r="F1156" s="203"/>
    </row>
    <row r="1157" spans="1:6">
      <c r="A1157" s="202"/>
      <c r="B1157" s="202"/>
      <c r="C1157" s="203"/>
      <c r="D1157" s="203"/>
      <c r="E1157" s="203"/>
      <c r="F1157" s="203"/>
    </row>
    <row r="1158" spans="1:6">
      <c r="A1158" s="202"/>
      <c r="B1158" s="202"/>
      <c r="C1158" s="203"/>
      <c r="D1158" s="203"/>
      <c r="E1158" s="203"/>
      <c r="F1158" s="203"/>
    </row>
    <row r="1159" spans="1:6">
      <c r="A1159" s="202"/>
      <c r="B1159" s="202"/>
      <c r="C1159" s="203"/>
      <c r="D1159" s="203"/>
      <c r="E1159" s="203"/>
      <c r="F1159" s="203"/>
    </row>
    <row r="1160" spans="1:6">
      <c r="A1160" s="202"/>
      <c r="B1160" s="202"/>
      <c r="C1160" s="203"/>
      <c r="D1160" s="203"/>
      <c r="E1160" s="203"/>
      <c r="F1160" s="203"/>
    </row>
    <row r="1161" spans="1:6">
      <c r="A1161" s="202"/>
      <c r="B1161" s="202"/>
      <c r="C1161" s="203"/>
      <c r="D1161" s="203"/>
      <c r="E1161" s="203"/>
      <c r="F1161" s="203"/>
    </row>
    <row r="1162" spans="1:6">
      <c r="A1162" s="202"/>
      <c r="B1162" s="202"/>
      <c r="C1162" s="203"/>
      <c r="D1162" s="203"/>
      <c r="E1162" s="203"/>
      <c r="F1162" s="203"/>
    </row>
    <row r="1163" spans="1:6">
      <c r="A1163" s="202"/>
      <c r="B1163" s="202"/>
      <c r="C1163" s="203"/>
      <c r="D1163" s="203"/>
      <c r="E1163" s="203"/>
      <c r="F1163" s="203"/>
    </row>
    <row r="1164" spans="1:6">
      <c r="A1164" s="202"/>
      <c r="B1164" s="202"/>
      <c r="C1164" s="203"/>
      <c r="D1164" s="203"/>
      <c r="E1164" s="203"/>
      <c r="F1164" s="203"/>
    </row>
  </sheetData>
  <phoneticPr fontId="20"/>
  <dataValidations count="1">
    <dataValidation type="textLength" operator="lessThanOrEqual" allowBlank="1" showInputMessage="1" showErrorMessage="1" error="80文字以内（２行程度）にしてください。" sqref="A2:B2" xr:uid="{00000000-0002-0000-0100-000000000000}">
      <formula1>80</formula1>
    </dataValidation>
  </dataValidations>
  <pageMargins left="0.51181102362204722" right="0.31496062992125984" top="0.39370078740157483" bottom="0.59055118110236227" header="0.51181102362204722" footer="0.11811023622047245"/>
  <pageSetup paperSize="9" fitToWidth="0" fitToHeight="0" orientation="landscape" r:id="rId1"/>
  <headerFooter>
    <oddFooter>&amp;C&amp;"ＭＳ 明朝,標準"&amp;10&amp;P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N25"/>
  <sheetViews>
    <sheetView tabSelected="1" view="pageBreakPreview" zoomScaleNormal="100" zoomScaleSheetLayoutView="100" workbookViewId="0"/>
  </sheetViews>
  <sheetFormatPr defaultColWidth="8.75" defaultRowHeight="13.5"/>
  <cols>
    <col min="1" max="13" width="9.625" style="153" customWidth="1"/>
    <col min="14" max="53" width="8.75" style="153" customWidth="1"/>
    <col min="54" max="16384" width="8.75" style="153"/>
  </cols>
  <sheetData>
    <row r="1" spans="1:13" ht="23.25">
      <c r="A1" s="152"/>
    </row>
    <row r="2" spans="1:13" ht="23.25">
      <c r="A2" s="152"/>
    </row>
    <row r="5" spans="1:13" ht="18.75" customHeight="1">
      <c r="A5" s="292" t="s">
        <v>61</v>
      </c>
      <c r="B5" s="292"/>
      <c r="C5" s="292"/>
      <c r="D5" s="292"/>
      <c r="E5" s="292"/>
      <c r="F5" s="292"/>
      <c r="G5" s="292"/>
      <c r="H5" s="292"/>
      <c r="I5" s="292"/>
      <c r="J5" s="292"/>
      <c r="K5" s="292"/>
      <c r="L5" s="292"/>
      <c r="M5" s="292"/>
    </row>
    <row r="6" spans="1:13" ht="18.75" customHeight="1">
      <c r="A6" s="292"/>
      <c r="B6" s="292"/>
      <c r="C6" s="292"/>
      <c r="D6" s="292"/>
      <c r="E6" s="292"/>
      <c r="F6" s="292"/>
      <c r="G6" s="292"/>
      <c r="H6" s="292"/>
      <c r="I6" s="292"/>
      <c r="J6" s="292"/>
      <c r="K6" s="292"/>
      <c r="L6" s="292"/>
      <c r="M6" s="292"/>
    </row>
    <row r="7" spans="1:13" ht="18.75" customHeight="1">
      <c r="A7" s="154"/>
      <c r="B7" s="154"/>
      <c r="C7" s="154"/>
      <c r="D7" s="154"/>
      <c r="E7" s="154"/>
      <c r="F7" s="154"/>
      <c r="G7" s="154"/>
      <c r="H7" s="154"/>
      <c r="I7" s="154"/>
      <c r="J7" s="154"/>
      <c r="K7" s="154"/>
      <c r="L7" s="154"/>
      <c r="M7" s="154"/>
    </row>
    <row r="8" spans="1:13" ht="18.75" customHeight="1">
      <c r="A8" s="155"/>
      <c r="B8" s="155"/>
      <c r="C8" s="155"/>
      <c r="D8" s="155"/>
      <c r="E8" s="155"/>
      <c r="F8" s="155"/>
      <c r="G8" s="155"/>
      <c r="H8" s="155"/>
      <c r="I8" s="155"/>
      <c r="J8" s="155"/>
      <c r="K8" s="155"/>
      <c r="L8" s="155"/>
      <c r="M8" s="155"/>
    </row>
    <row r="9" spans="1:13" ht="18.75" customHeight="1">
      <c r="A9" s="155"/>
      <c r="B9" s="155"/>
      <c r="C9" s="155"/>
      <c r="D9" s="155"/>
      <c r="E9" s="155"/>
      <c r="F9" s="155"/>
      <c r="G9" s="155"/>
      <c r="H9" s="155"/>
      <c r="I9" s="155"/>
      <c r="J9" s="155"/>
      <c r="K9" s="155"/>
      <c r="L9" s="155"/>
      <c r="M9" s="155"/>
    </row>
    <row r="10" spans="1:13" ht="18.75" customHeight="1">
      <c r="A10" s="155"/>
      <c r="B10" s="155"/>
      <c r="C10" s="155"/>
      <c r="D10" s="155"/>
      <c r="E10" s="155"/>
      <c r="F10" s="155"/>
      <c r="G10" s="155"/>
      <c r="H10" s="155"/>
      <c r="I10" s="155"/>
      <c r="J10" s="155"/>
      <c r="K10" s="155"/>
      <c r="L10" s="155"/>
      <c r="M10" s="155"/>
    </row>
    <row r="11" spans="1:13" ht="18.75" customHeight="1">
      <c r="A11" s="293" t="s">
        <v>62</v>
      </c>
      <c r="B11" s="293"/>
      <c r="C11" s="293"/>
      <c r="D11" s="293"/>
      <c r="E11" s="293"/>
      <c r="F11" s="293"/>
      <c r="G11" s="293"/>
      <c r="H11" s="293"/>
      <c r="I11" s="293"/>
      <c r="J11" s="293"/>
      <c r="K11" s="293"/>
      <c r="L11" s="293"/>
      <c r="M11" s="293"/>
    </row>
    <row r="12" spans="1:13" ht="18.75" customHeight="1">
      <c r="A12" s="293"/>
      <c r="B12" s="293"/>
      <c r="C12" s="293"/>
      <c r="D12" s="293"/>
      <c r="E12" s="293"/>
      <c r="F12" s="293"/>
      <c r="G12" s="293"/>
      <c r="H12" s="293"/>
      <c r="I12" s="293"/>
      <c r="J12" s="293"/>
      <c r="K12" s="293"/>
      <c r="L12" s="293"/>
      <c r="M12" s="293"/>
    </row>
    <row r="13" spans="1:13" ht="18.75" customHeight="1">
      <c r="A13" s="155"/>
      <c r="B13" s="155"/>
      <c r="C13" s="155"/>
      <c r="D13" s="155"/>
      <c r="E13" s="155"/>
      <c r="F13" s="155"/>
      <c r="G13" s="155"/>
      <c r="H13" s="155"/>
      <c r="I13" s="155"/>
      <c r="J13" s="155"/>
      <c r="K13" s="155"/>
      <c r="L13" s="155"/>
      <c r="M13" s="155"/>
    </row>
    <row r="14" spans="1:13">
      <c r="F14" s="156"/>
    </row>
    <row r="15" spans="1:13">
      <c r="F15" s="156"/>
    </row>
    <row r="16" spans="1:13">
      <c r="A16" s="157"/>
      <c r="F16" s="156"/>
    </row>
    <row r="17" spans="1:14" ht="18.75">
      <c r="A17" s="295" t="s">
        <v>458</v>
      </c>
      <c r="B17" s="295"/>
      <c r="C17" s="295"/>
      <c r="D17" s="295"/>
      <c r="E17" s="295"/>
      <c r="F17" s="295"/>
      <c r="G17" s="295"/>
      <c r="H17" s="295"/>
      <c r="I17" s="295"/>
      <c r="J17" s="295"/>
      <c r="K17" s="295"/>
      <c r="L17" s="295"/>
      <c r="M17" s="295"/>
    </row>
    <row r="18" spans="1:14">
      <c r="F18" s="156"/>
    </row>
    <row r="19" spans="1:14" ht="18.75" customHeight="1">
      <c r="A19" s="158"/>
      <c r="B19" s="158"/>
      <c r="C19" s="158"/>
      <c r="D19" s="158"/>
      <c r="E19" s="158"/>
      <c r="F19" s="158"/>
      <c r="G19" s="158"/>
      <c r="H19" s="158"/>
      <c r="I19" s="158"/>
      <c r="J19" s="158"/>
      <c r="K19" s="158"/>
      <c r="L19" s="158"/>
      <c r="M19" s="158"/>
    </row>
    <row r="20" spans="1:14" ht="18.75" customHeight="1">
      <c r="A20" s="294" t="s">
        <v>63</v>
      </c>
      <c r="B20" s="294"/>
      <c r="C20" s="294"/>
      <c r="D20" s="294"/>
      <c r="E20" s="294"/>
      <c r="F20" s="294"/>
      <c r="G20" s="294"/>
      <c r="H20" s="294"/>
      <c r="I20" s="294"/>
      <c r="J20" s="294"/>
      <c r="K20" s="294"/>
      <c r="L20" s="294"/>
      <c r="M20" s="294"/>
      <c r="N20" s="159" t="s">
        <v>64</v>
      </c>
    </row>
    <row r="25" spans="1:14">
      <c r="N25" s="153" t="s">
        <v>471</v>
      </c>
    </row>
  </sheetData>
  <mergeCells count="4">
    <mergeCell ref="A5:M6"/>
    <mergeCell ref="A11:M12"/>
    <mergeCell ref="A20:M20"/>
    <mergeCell ref="A17:M17"/>
  </mergeCells>
  <phoneticPr fontId="20"/>
  <conditionalFormatting sqref="A20:M20">
    <cfRule type="containsText" dxfId="51" priority="1" operator="containsText" text="○○大学">
      <formula>NOT(ISERROR(SEARCH("○○大学",A20)))</formula>
    </cfRule>
  </conditionalFormatting>
  <printOptions horizontalCentered="1"/>
  <pageMargins left="0.51181102362204722" right="0.31496062992125984" top="0.39370078740157483" bottom="0.59055118110236227" header="0.51181102362204722" footer="0.11811023622047245"/>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pageSetUpPr fitToPage="1"/>
  </sheetPr>
  <dimension ref="A1:BM71"/>
  <sheetViews>
    <sheetView view="pageBreakPreview" zoomScaleNormal="115" zoomScaleSheetLayoutView="100" workbookViewId="0"/>
  </sheetViews>
  <sheetFormatPr defaultColWidth="2.25" defaultRowHeight="13.5"/>
  <cols>
    <col min="1" max="1" width="2.25" style="3"/>
    <col min="2" max="2" width="2.25" style="4"/>
    <col min="3" max="6" width="2.25" style="3"/>
    <col min="7" max="7" width="2.25" style="3" customWidth="1"/>
    <col min="8" max="53" width="2.25" style="3"/>
    <col min="54" max="54" width="4" style="3" customWidth="1"/>
    <col min="55" max="57" width="2.25" style="3"/>
    <col min="58" max="58" width="2.25" style="8"/>
    <col min="59" max="61" width="2.25" style="3"/>
    <col min="62" max="62" width="2.5" style="3" bestFit="1" customWidth="1"/>
    <col min="63" max="63" width="6.75" style="3" bestFit="1" customWidth="1"/>
    <col min="64" max="71" width="2.25" style="3"/>
    <col min="72" max="72" width="2.5" style="3" bestFit="1" customWidth="1"/>
    <col min="73" max="16384" width="2.25" style="3"/>
  </cols>
  <sheetData>
    <row r="1" spans="1:65" ht="14.25">
      <c r="AE1" s="5"/>
      <c r="AK1" s="5"/>
      <c r="BE1" s="5" t="str">
        <f>表紙!$A$20</f>
        <v>○○大学</v>
      </c>
      <c r="BF1" s="6" t="s">
        <v>65</v>
      </c>
    </row>
    <row r="2" spans="1:65" ht="9.75" customHeight="1">
      <c r="C2" s="7"/>
    </row>
    <row r="3" spans="1:65" ht="18.75" customHeight="1">
      <c r="A3" s="297" t="s">
        <v>66</v>
      </c>
      <c r="B3" s="297"/>
      <c r="C3" s="297"/>
      <c r="D3" s="297"/>
      <c r="E3" s="297"/>
      <c r="F3" s="297"/>
      <c r="G3" s="297"/>
      <c r="H3" s="297"/>
      <c r="I3" s="297"/>
      <c r="J3" s="297"/>
      <c r="K3" s="29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c r="AL3" s="297"/>
      <c r="AM3" s="297"/>
      <c r="AN3" s="297"/>
      <c r="AO3" s="297"/>
      <c r="AP3" s="297"/>
      <c r="AQ3" s="297"/>
      <c r="AR3" s="297"/>
      <c r="AS3" s="297"/>
      <c r="AT3" s="297"/>
      <c r="AU3" s="297"/>
      <c r="AV3" s="297"/>
      <c r="AW3" s="297"/>
      <c r="AX3" s="297"/>
      <c r="AY3" s="297"/>
      <c r="AZ3" s="297"/>
      <c r="BA3" s="297"/>
      <c r="BB3" s="297"/>
      <c r="BC3" s="297"/>
      <c r="BD3" s="297"/>
      <c r="BE3" s="297"/>
      <c r="BF3" s="9"/>
    </row>
    <row r="4" spans="1:65">
      <c r="A4" s="10"/>
      <c r="B4" s="3"/>
      <c r="BM4" s="8"/>
    </row>
    <row r="5" spans="1:65">
      <c r="B5" s="11" t="s">
        <v>67</v>
      </c>
      <c r="C5" s="12"/>
      <c r="BB5" s="3">
        <v>1</v>
      </c>
    </row>
    <row r="6" spans="1:65">
      <c r="A6" s="11"/>
      <c r="B6" s="3"/>
    </row>
    <row r="7" spans="1:65">
      <c r="B7" s="11" t="s">
        <v>68</v>
      </c>
    </row>
    <row r="8" spans="1:65">
      <c r="A8" s="10"/>
      <c r="B8" s="3"/>
    </row>
    <row r="9" spans="1:65">
      <c r="B9" s="11" t="s">
        <v>69</v>
      </c>
      <c r="BF9" s="6"/>
    </row>
    <row r="11" spans="1:65">
      <c r="B11" s="11" t="s">
        <v>70</v>
      </c>
      <c r="BF11" s="9"/>
    </row>
    <row r="13" spans="1:65">
      <c r="B13" s="11" t="s">
        <v>71</v>
      </c>
      <c r="BF13" s="9"/>
    </row>
    <row r="15" spans="1:65">
      <c r="B15" s="11" t="s">
        <v>72</v>
      </c>
      <c r="BF15" s="9"/>
    </row>
    <row r="17" spans="1:65">
      <c r="B17" s="11" t="s">
        <v>73</v>
      </c>
      <c r="BF17" s="9"/>
    </row>
    <row r="19" spans="1:65">
      <c r="B19" s="11" t="s">
        <v>74</v>
      </c>
      <c r="BF19" s="9"/>
    </row>
    <row r="20" spans="1:65">
      <c r="A20" s="11"/>
      <c r="B20" s="3"/>
    </row>
    <row r="21" spans="1:65">
      <c r="B21" s="13"/>
      <c r="H21" s="298" t="s">
        <v>75</v>
      </c>
      <c r="I21" s="298"/>
      <c r="J21" s="298"/>
      <c r="K21" s="298"/>
      <c r="L21" s="298"/>
      <c r="M21" s="298"/>
      <c r="N21" s="298"/>
      <c r="O21" s="298"/>
      <c r="P21" s="298"/>
      <c r="Q21" s="298"/>
      <c r="R21" s="298"/>
      <c r="S21" s="298"/>
      <c r="T21" s="298"/>
      <c r="U21" s="298"/>
      <c r="V21" s="298"/>
      <c r="W21" s="298"/>
      <c r="X21" s="298"/>
      <c r="Y21" s="298"/>
      <c r="Z21" s="298"/>
      <c r="AA21" s="298"/>
      <c r="AB21" s="298"/>
      <c r="AC21" s="298"/>
      <c r="AD21" s="298"/>
      <c r="AE21" s="17" t="s">
        <v>76</v>
      </c>
      <c r="AF21" s="17"/>
      <c r="BB21" s="3" t="str">
        <f>IF(BB19="","",BB19)</f>
        <v/>
      </c>
      <c r="BF21" s="9"/>
    </row>
    <row r="22" spans="1:65">
      <c r="H22" s="296"/>
      <c r="I22" s="296"/>
      <c r="J22" s="296"/>
      <c r="K22" s="296"/>
      <c r="L22" s="296"/>
      <c r="M22" s="296"/>
      <c r="N22" s="296"/>
      <c r="O22" s="296"/>
      <c r="P22" s="296"/>
      <c r="Q22" s="296"/>
      <c r="R22" s="296"/>
      <c r="S22" s="296"/>
      <c r="T22" s="296"/>
      <c r="U22" s="296"/>
      <c r="V22" s="296"/>
      <c r="W22" s="296"/>
      <c r="X22" s="296"/>
      <c r="Y22" s="296"/>
      <c r="Z22" s="296"/>
      <c r="AA22" s="296"/>
      <c r="AB22" s="296"/>
      <c r="AC22" s="296"/>
      <c r="AD22" s="296"/>
      <c r="AE22" s="17" t="s">
        <v>77</v>
      </c>
      <c r="AF22" s="17"/>
      <c r="BF22" s="8" t="s">
        <v>78</v>
      </c>
    </row>
    <row r="23" spans="1:65">
      <c r="H23" s="296"/>
      <c r="I23" s="296"/>
      <c r="J23" s="296"/>
      <c r="K23" s="296"/>
      <c r="L23" s="296"/>
      <c r="M23" s="296"/>
      <c r="N23" s="296"/>
      <c r="O23" s="296"/>
      <c r="P23" s="296"/>
      <c r="Q23" s="296"/>
      <c r="R23" s="296"/>
      <c r="S23" s="296"/>
      <c r="T23" s="296"/>
      <c r="U23" s="296"/>
      <c r="V23" s="296"/>
      <c r="W23" s="296"/>
      <c r="X23" s="296"/>
      <c r="Y23" s="296"/>
      <c r="Z23" s="296"/>
      <c r="AA23" s="296"/>
      <c r="AB23" s="296"/>
      <c r="AC23" s="296"/>
      <c r="AD23" s="296"/>
      <c r="AE23" s="17" t="s">
        <v>77</v>
      </c>
      <c r="AF23" s="17"/>
      <c r="BF23" s="8" t="s">
        <v>79</v>
      </c>
    </row>
    <row r="24" spans="1:65">
      <c r="H24" s="296"/>
      <c r="I24" s="296"/>
      <c r="J24" s="296"/>
      <c r="K24" s="296"/>
      <c r="L24" s="296"/>
      <c r="M24" s="296"/>
      <c r="N24" s="296"/>
      <c r="O24" s="296"/>
      <c r="P24" s="296"/>
      <c r="Q24" s="296"/>
      <c r="R24" s="296"/>
      <c r="S24" s="296"/>
      <c r="T24" s="296"/>
      <c r="U24" s="296"/>
      <c r="V24" s="296"/>
      <c r="W24" s="296"/>
      <c r="X24" s="296"/>
      <c r="Y24" s="296"/>
      <c r="Z24" s="296"/>
      <c r="AA24" s="296"/>
      <c r="AB24" s="296"/>
      <c r="AC24" s="296"/>
      <c r="AD24" s="296"/>
      <c r="AE24" s="17" t="s">
        <v>77</v>
      </c>
      <c r="AF24" s="17"/>
    </row>
    <row r="25" spans="1:65">
      <c r="H25" s="296"/>
      <c r="I25" s="296"/>
      <c r="J25" s="296"/>
      <c r="K25" s="296"/>
      <c r="L25" s="296"/>
      <c r="M25" s="296"/>
      <c r="N25" s="296"/>
      <c r="O25" s="296"/>
      <c r="P25" s="296"/>
      <c r="Q25" s="296"/>
      <c r="R25" s="296"/>
      <c r="S25" s="296"/>
      <c r="T25" s="296"/>
      <c r="U25" s="296"/>
      <c r="V25" s="296"/>
      <c r="W25" s="296"/>
      <c r="X25" s="296"/>
      <c r="Y25" s="296"/>
      <c r="Z25" s="296"/>
      <c r="AA25" s="296"/>
      <c r="AB25" s="296"/>
      <c r="AC25" s="296"/>
      <c r="AD25" s="296"/>
      <c r="AE25" s="17" t="s">
        <v>77</v>
      </c>
      <c r="AF25" s="17"/>
      <c r="BM25" s="8"/>
    </row>
    <row r="26" spans="1:65">
      <c r="H26" s="296"/>
      <c r="I26" s="296"/>
      <c r="J26" s="296"/>
      <c r="K26" s="296"/>
      <c r="L26" s="296"/>
      <c r="M26" s="296"/>
      <c r="N26" s="296"/>
      <c r="O26" s="296"/>
      <c r="P26" s="296"/>
      <c r="Q26" s="296"/>
      <c r="R26" s="296"/>
      <c r="S26" s="296"/>
      <c r="T26" s="296"/>
      <c r="U26" s="296"/>
      <c r="V26" s="296"/>
      <c r="W26" s="296"/>
      <c r="X26" s="296"/>
      <c r="Y26" s="296"/>
      <c r="Z26" s="296"/>
      <c r="AA26" s="296"/>
      <c r="AB26" s="296"/>
      <c r="AC26" s="296"/>
      <c r="AD26" s="296"/>
      <c r="AE26" s="17" t="s">
        <v>77</v>
      </c>
      <c r="AF26" s="17"/>
    </row>
    <row r="27" spans="1:65">
      <c r="H27" s="296"/>
      <c r="I27" s="296"/>
      <c r="J27" s="296"/>
      <c r="K27" s="296"/>
      <c r="L27" s="296"/>
      <c r="M27" s="296"/>
      <c r="N27" s="296"/>
      <c r="O27" s="296"/>
      <c r="P27" s="296"/>
      <c r="Q27" s="296"/>
      <c r="R27" s="296"/>
      <c r="S27" s="296"/>
      <c r="T27" s="296"/>
      <c r="U27" s="296"/>
      <c r="V27" s="296"/>
      <c r="W27" s="296"/>
      <c r="X27" s="296"/>
      <c r="Y27" s="296"/>
      <c r="Z27" s="296"/>
      <c r="AA27" s="296"/>
      <c r="AB27" s="296"/>
      <c r="AC27" s="296"/>
      <c r="AD27" s="296"/>
      <c r="AE27" s="17" t="s">
        <v>77</v>
      </c>
      <c r="AF27" s="17"/>
    </row>
    <row r="28" spans="1:65">
      <c r="H28" s="296"/>
      <c r="I28" s="296"/>
      <c r="J28" s="296"/>
      <c r="K28" s="296"/>
      <c r="L28" s="296"/>
      <c r="M28" s="296"/>
      <c r="N28" s="296"/>
      <c r="O28" s="296"/>
      <c r="P28" s="296"/>
      <c r="Q28" s="296"/>
      <c r="R28" s="296"/>
      <c r="S28" s="296"/>
      <c r="T28" s="296"/>
      <c r="U28" s="296"/>
      <c r="V28" s="296"/>
      <c r="W28" s="296"/>
      <c r="X28" s="296"/>
      <c r="Y28" s="296"/>
      <c r="Z28" s="296"/>
      <c r="AA28" s="296"/>
      <c r="AB28" s="296"/>
      <c r="AC28" s="296"/>
      <c r="AD28" s="296"/>
      <c r="AE28" s="17" t="s">
        <v>77</v>
      </c>
      <c r="AF28" s="17"/>
    </row>
    <row r="29" spans="1:65">
      <c r="H29" s="296"/>
      <c r="I29" s="296"/>
      <c r="J29" s="296"/>
      <c r="K29" s="296"/>
      <c r="L29" s="296"/>
      <c r="M29" s="296"/>
      <c r="N29" s="296"/>
      <c r="O29" s="296"/>
      <c r="P29" s="296"/>
      <c r="Q29" s="296"/>
      <c r="R29" s="296"/>
      <c r="S29" s="296"/>
      <c r="T29" s="296"/>
      <c r="U29" s="296"/>
      <c r="V29" s="296"/>
      <c r="W29" s="296"/>
      <c r="X29" s="296"/>
      <c r="Y29" s="296"/>
      <c r="Z29" s="296"/>
      <c r="AA29" s="296"/>
      <c r="AB29" s="296"/>
      <c r="AC29" s="296"/>
      <c r="AD29" s="296"/>
      <c r="AE29" s="17" t="s">
        <v>77</v>
      </c>
      <c r="AF29" s="17"/>
    </row>
    <row r="30" spans="1:65">
      <c r="H30" s="296"/>
      <c r="I30" s="296"/>
      <c r="J30" s="296"/>
      <c r="K30" s="296"/>
      <c r="L30" s="296"/>
      <c r="M30" s="296"/>
      <c r="N30" s="296"/>
      <c r="O30" s="296"/>
      <c r="P30" s="296"/>
      <c r="Q30" s="296"/>
      <c r="R30" s="296"/>
      <c r="S30" s="296"/>
      <c r="T30" s="296"/>
      <c r="U30" s="296"/>
      <c r="V30" s="296"/>
      <c r="W30" s="296"/>
      <c r="X30" s="296"/>
      <c r="Y30" s="296"/>
      <c r="Z30" s="296"/>
      <c r="AA30" s="296"/>
      <c r="AB30" s="296"/>
      <c r="AC30" s="296"/>
      <c r="AD30" s="296"/>
      <c r="AE30" s="17" t="s">
        <v>77</v>
      </c>
      <c r="AF30" s="17"/>
    </row>
    <row r="31" spans="1:65">
      <c r="H31" s="296"/>
      <c r="I31" s="296"/>
      <c r="J31" s="296"/>
      <c r="K31" s="296"/>
      <c r="L31" s="296"/>
      <c r="M31" s="296"/>
      <c r="N31" s="296"/>
      <c r="O31" s="296"/>
      <c r="P31" s="296"/>
      <c r="Q31" s="296"/>
      <c r="R31" s="296"/>
      <c r="S31" s="296"/>
      <c r="T31" s="296"/>
      <c r="U31" s="296"/>
      <c r="V31" s="296"/>
      <c r="W31" s="296"/>
      <c r="X31" s="296"/>
      <c r="Y31" s="296"/>
      <c r="Z31" s="296"/>
      <c r="AA31" s="296"/>
      <c r="AB31" s="296"/>
      <c r="AC31" s="296"/>
      <c r="AD31" s="296"/>
      <c r="AE31" s="17" t="s">
        <v>77</v>
      </c>
      <c r="AF31" s="17"/>
    </row>
    <row r="32" spans="1:65">
      <c r="H32" s="296"/>
      <c r="I32" s="296"/>
      <c r="J32" s="296"/>
      <c r="K32" s="296"/>
      <c r="L32" s="296"/>
      <c r="M32" s="296"/>
      <c r="N32" s="296"/>
      <c r="O32" s="296"/>
      <c r="P32" s="296"/>
      <c r="Q32" s="296"/>
      <c r="R32" s="296"/>
      <c r="S32" s="296"/>
      <c r="T32" s="296"/>
      <c r="U32" s="296"/>
      <c r="V32" s="296"/>
      <c r="W32" s="296"/>
      <c r="X32" s="296"/>
      <c r="Y32" s="296"/>
      <c r="Z32" s="296"/>
      <c r="AA32" s="296"/>
      <c r="AB32" s="296"/>
      <c r="AC32" s="296"/>
      <c r="AD32" s="296"/>
      <c r="AE32" s="17" t="s">
        <v>77</v>
      </c>
      <c r="AF32" s="17"/>
    </row>
    <row r="33" spans="8:32">
      <c r="H33" s="296"/>
      <c r="I33" s="296"/>
      <c r="J33" s="296"/>
      <c r="K33" s="296"/>
      <c r="L33" s="296"/>
      <c r="M33" s="296"/>
      <c r="N33" s="296"/>
      <c r="O33" s="296"/>
      <c r="P33" s="296"/>
      <c r="Q33" s="296"/>
      <c r="R33" s="296"/>
      <c r="S33" s="296"/>
      <c r="T33" s="296"/>
      <c r="U33" s="296"/>
      <c r="V33" s="296"/>
      <c r="W33" s="296"/>
      <c r="X33" s="296"/>
      <c r="Y33" s="296"/>
      <c r="Z33" s="296"/>
      <c r="AA33" s="296"/>
      <c r="AB33" s="296"/>
      <c r="AC33" s="296"/>
      <c r="AD33" s="296"/>
      <c r="AE33" s="17" t="s">
        <v>77</v>
      </c>
      <c r="AF33" s="17"/>
    </row>
    <row r="34" spans="8:32">
      <c r="H34" s="296"/>
      <c r="I34" s="296"/>
      <c r="J34" s="296"/>
      <c r="K34" s="296"/>
      <c r="L34" s="296"/>
      <c r="M34" s="296"/>
      <c r="N34" s="296"/>
      <c r="O34" s="296"/>
      <c r="P34" s="296"/>
      <c r="Q34" s="296"/>
      <c r="R34" s="296"/>
      <c r="S34" s="296"/>
      <c r="T34" s="296"/>
      <c r="U34" s="296"/>
      <c r="V34" s="296"/>
      <c r="W34" s="296"/>
      <c r="X34" s="296"/>
      <c r="Y34" s="296"/>
      <c r="Z34" s="296"/>
      <c r="AA34" s="296"/>
      <c r="AB34" s="296"/>
      <c r="AC34" s="296"/>
      <c r="AD34" s="296"/>
      <c r="AE34" s="17" t="s">
        <v>77</v>
      </c>
      <c r="AF34" s="17"/>
    </row>
    <row r="35" spans="8:32">
      <c r="H35" s="296"/>
      <c r="I35" s="296"/>
      <c r="J35" s="296"/>
      <c r="K35" s="296"/>
      <c r="L35" s="296"/>
      <c r="M35" s="296"/>
      <c r="N35" s="296"/>
      <c r="O35" s="296"/>
      <c r="P35" s="296"/>
      <c r="Q35" s="296"/>
      <c r="R35" s="296"/>
      <c r="S35" s="296"/>
      <c r="T35" s="296"/>
      <c r="U35" s="296"/>
      <c r="V35" s="296"/>
      <c r="W35" s="296"/>
      <c r="X35" s="296"/>
      <c r="Y35" s="296"/>
      <c r="Z35" s="296"/>
      <c r="AA35" s="296"/>
      <c r="AB35" s="296"/>
      <c r="AC35" s="296"/>
      <c r="AD35" s="296"/>
      <c r="AE35" s="17" t="s">
        <v>77</v>
      </c>
      <c r="AF35" s="17"/>
    </row>
    <row r="36" spans="8:32">
      <c r="H36" s="296"/>
      <c r="I36" s="296"/>
      <c r="J36" s="296"/>
      <c r="K36" s="296"/>
      <c r="L36" s="296"/>
      <c r="M36" s="296"/>
      <c r="N36" s="296"/>
      <c r="O36" s="296"/>
      <c r="P36" s="296"/>
      <c r="Q36" s="296"/>
      <c r="R36" s="296"/>
      <c r="S36" s="296"/>
      <c r="T36" s="296"/>
      <c r="U36" s="296"/>
      <c r="V36" s="296"/>
      <c r="W36" s="296"/>
      <c r="X36" s="296"/>
      <c r="Y36" s="296"/>
      <c r="Z36" s="296"/>
      <c r="AA36" s="296"/>
      <c r="AB36" s="296"/>
      <c r="AC36" s="296"/>
      <c r="AD36" s="296"/>
      <c r="AE36" s="17" t="s">
        <v>77</v>
      </c>
      <c r="AF36" s="17"/>
    </row>
    <row r="37" spans="8:32">
      <c r="H37" s="296"/>
      <c r="I37" s="296"/>
      <c r="J37" s="296"/>
      <c r="K37" s="296"/>
      <c r="L37" s="296"/>
      <c r="M37" s="296"/>
      <c r="N37" s="296"/>
      <c r="O37" s="296"/>
      <c r="P37" s="296"/>
      <c r="Q37" s="296"/>
      <c r="R37" s="296"/>
      <c r="S37" s="296"/>
      <c r="T37" s="296"/>
      <c r="U37" s="296"/>
      <c r="V37" s="296"/>
      <c r="W37" s="296"/>
      <c r="X37" s="296"/>
      <c r="Y37" s="296"/>
      <c r="Z37" s="296"/>
      <c r="AA37" s="296"/>
      <c r="AB37" s="296"/>
      <c r="AC37" s="296"/>
      <c r="AD37" s="296"/>
      <c r="AE37" s="17" t="s">
        <v>77</v>
      </c>
      <c r="AF37" s="17"/>
    </row>
    <row r="38" spans="8:32">
      <c r="H38" s="296"/>
      <c r="I38" s="296"/>
      <c r="J38" s="296"/>
      <c r="K38" s="296"/>
      <c r="L38" s="296"/>
      <c r="M38" s="296"/>
      <c r="N38" s="296"/>
      <c r="O38" s="296"/>
      <c r="P38" s="296"/>
      <c r="Q38" s="296"/>
      <c r="R38" s="296"/>
      <c r="S38" s="296"/>
      <c r="T38" s="296"/>
      <c r="U38" s="296"/>
      <c r="V38" s="296"/>
      <c r="W38" s="296"/>
      <c r="X38" s="296"/>
      <c r="Y38" s="296"/>
      <c r="Z38" s="296"/>
      <c r="AA38" s="296"/>
      <c r="AB38" s="296"/>
      <c r="AC38" s="296"/>
      <c r="AD38" s="296"/>
      <c r="AE38" s="17" t="s">
        <v>77</v>
      </c>
      <c r="AF38" s="17"/>
    </row>
    <row r="39" spans="8:32">
      <c r="H39" s="296"/>
      <c r="I39" s="296"/>
      <c r="J39" s="296"/>
      <c r="K39" s="296"/>
      <c r="L39" s="296"/>
      <c r="M39" s="296"/>
      <c r="N39" s="296"/>
      <c r="O39" s="296"/>
      <c r="P39" s="296"/>
      <c r="Q39" s="296"/>
      <c r="R39" s="296"/>
      <c r="S39" s="296"/>
      <c r="T39" s="296"/>
      <c r="U39" s="296"/>
      <c r="V39" s="296"/>
      <c r="W39" s="296"/>
      <c r="X39" s="296"/>
      <c r="Y39" s="296"/>
      <c r="Z39" s="296"/>
      <c r="AA39" s="296"/>
      <c r="AB39" s="296"/>
      <c r="AC39" s="296"/>
      <c r="AD39" s="296"/>
      <c r="AE39" s="17" t="s">
        <v>77</v>
      </c>
      <c r="AF39" s="17"/>
    </row>
    <row r="40" spans="8:32">
      <c r="H40" s="296"/>
      <c r="I40" s="296"/>
      <c r="J40" s="296"/>
      <c r="K40" s="296"/>
      <c r="L40" s="296"/>
      <c r="M40" s="296"/>
      <c r="N40" s="296"/>
      <c r="O40" s="296"/>
      <c r="P40" s="296"/>
      <c r="Q40" s="296"/>
      <c r="R40" s="296"/>
      <c r="S40" s="296"/>
      <c r="T40" s="296"/>
      <c r="U40" s="296"/>
      <c r="V40" s="296"/>
      <c r="W40" s="296"/>
      <c r="X40" s="296"/>
      <c r="Y40" s="296"/>
      <c r="Z40" s="296"/>
      <c r="AA40" s="296"/>
      <c r="AB40" s="296"/>
      <c r="AC40" s="296"/>
      <c r="AD40" s="296"/>
      <c r="AE40" s="17" t="s">
        <v>77</v>
      </c>
      <c r="AF40" s="17"/>
    </row>
    <row r="41" spans="8:32">
      <c r="H41" s="296"/>
      <c r="I41" s="296"/>
      <c r="J41" s="296"/>
      <c r="K41" s="296"/>
      <c r="L41" s="296"/>
      <c r="M41" s="296"/>
      <c r="N41" s="296"/>
      <c r="O41" s="296"/>
      <c r="P41" s="296"/>
      <c r="Q41" s="296"/>
      <c r="R41" s="296"/>
      <c r="S41" s="296"/>
      <c r="T41" s="296"/>
      <c r="U41" s="296"/>
      <c r="V41" s="296"/>
      <c r="W41" s="296"/>
      <c r="X41" s="296"/>
      <c r="Y41" s="296"/>
      <c r="Z41" s="296"/>
      <c r="AA41" s="296"/>
      <c r="AB41" s="296"/>
      <c r="AC41" s="296"/>
      <c r="AD41" s="296"/>
      <c r="AE41" s="17" t="s">
        <v>77</v>
      </c>
      <c r="AF41" s="17"/>
    </row>
    <row r="42" spans="8:32">
      <c r="H42" s="296"/>
      <c r="I42" s="296"/>
      <c r="J42" s="296"/>
      <c r="K42" s="296"/>
      <c r="L42" s="296"/>
      <c r="M42" s="296"/>
      <c r="N42" s="296"/>
      <c r="O42" s="296"/>
      <c r="P42" s="296"/>
      <c r="Q42" s="296"/>
      <c r="R42" s="296"/>
      <c r="S42" s="296"/>
      <c r="T42" s="296"/>
      <c r="U42" s="296"/>
      <c r="V42" s="296"/>
      <c r="W42" s="296"/>
      <c r="X42" s="296"/>
      <c r="Y42" s="296"/>
      <c r="Z42" s="296"/>
      <c r="AA42" s="296"/>
      <c r="AB42" s="296"/>
      <c r="AC42" s="296"/>
      <c r="AD42" s="296"/>
      <c r="AE42" s="17" t="s">
        <v>77</v>
      </c>
      <c r="AF42" s="17"/>
    </row>
    <row r="43" spans="8:32">
      <c r="H43" s="296"/>
      <c r="I43" s="296"/>
      <c r="J43" s="296"/>
      <c r="K43" s="296"/>
      <c r="L43" s="296"/>
      <c r="M43" s="296"/>
      <c r="N43" s="296"/>
      <c r="O43" s="296"/>
      <c r="P43" s="296"/>
      <c r="Q43" s="296"/>
      <c r="R43" s="296"/>
      <c r="S43" s="296"/>
      <c r="T43" s="296"/>
      <c r="U43" s="296"/>
      <c r="V43" s="296"/>
      <c r="W43" s="296"/>
      <c r="X43" s="296"/>
      <c r="Y43" s="296"/>
      <c r="Z43" s="296"/>
      <c r="AA43" s="296"/>
      <c r="AB43" s="296"/>
      <c r="AC43" s="296"/>
      <c r="AD43" s="296"/>
      <c r="AE43" s="17" t="s">
        <v>77</v>
      </c>
      <c r="AF43" s="17"/>
    </row>
    <row r="44" spans="8:32">
      <c r="H44" s="296"/>
      <c r="I44" s="296"/>
      <c r="J44" s="296"/>
      <c r="K44" s="296"/>
      <c r="L44" s="296"/>
      <c r="M44" s="296"/>
      <c r="N44" s="296"/>
      <c r="O44" s="296"/>
      <c r="P44" s="296"/>
      <c r="Q44" s="296"/>
      <c r="R44" s="296"/>
      <c r="S44" s="296"/>
      <c r="T44" s="296"/>
      <c r="U44" s="296"/>
      <c r="V44" s="296"/>
      <c r="W44" s="296"/>
      <c r="X44" s="296"/>
      <c r="Y44" s="296"/>
      <c r="Z44" s="296"/>
      <c r="AA44" s="296"/>
      <c r="AB44" s="296"/>
      <c r="AC44" s="296"/>
      <c r="AD44" s="296"/>
      <c r="AE44" s="17" t="s">
        <v>77</v>
      </c>
      <c r="AF44" s="17"/>
    </row>
    <row r="45" spans="8:32">
      <c r="H45" s="296"/>
      <c r="I45" s="296"/>
      <c r="J45" s="296"/>
      <c r="K45" s="296"/>
      <c r="L45" s="296"/>
      <c r="M45" s="296"/>
      <c r="N45" s="296"/>
      <c r="O45" s="296"/>
      <c r="P45" s="296"/>
      <c r="Q45" s="296"/>
      <c r="R45" s="296"/>
      <c r="S45" s="296"/>
      <c r="T45" s="296"/>
      <c r="U45" s="296"/>
      <c r="V45" s="296"/>
      <c r="W45" s="296"/>
      <c r="X45" s="296"/>
      <c r="Y45" s="296"/>
      <c r="Z45" s="296"/>
      <c r="AA45" s="296"/>
      <c r="AB45" s="296"/>
      <c r="AC45" s="296"/>
      <c r="AD45" s="296"/>
      <c r="AE45" s="17" t="s">
        <v>77</v>
      </c>
      <c r="AF45" s="17"/>
    </row>
    <row r="46" spans="8:32">
      <c r="H46" s="296"/>
      <c r="I46" s="296"/>
      <c r="J46" s="296"/>
      <c r="K46" s="296"/>
      <c r="L46" s="296"/>
      <c r="M46" s="296"/>
      <c r="N46" s="296"/>
      <c r="O46" s="296"/>
      <c r="P46" s="296"/>
      <c r="Q46" s="296"/>
      <c r="R46" s="296"/>
      <c r="S46" s="296"/>
      <c r="T46" s="296"/>
      <c r="U46" s="296"/>
      <c r="V46" s="296"/>
      <c r="W46" s="296"/>
      <c r="X46" s="296"/>
      <c r="Y46" s="296"/>
      <c r="Z46" s="296"/>
      <c r="AA46" s="296"/>
      <c r="AB46" s="296"/>
      <c r="AC46" s="296"/>
      <c r="AD46" s="296"/>
      <c r="AE46" s="17" t="s">
        <v>77</v>
      </c>
      <c r="AF46" s="17"/>
    </row>
    <row r="47" spans="8:32">
      <c r="H47" s="296"/>
      <c r="I47" s="296"/>
      <c r="J47" s="296"/>
      <c r="K47" s="296"/>
      <c r="L47" s="296"/>
      <c r="M47" s="296"/>
      <c r="N47" s="296"/>
      <c r="O47" s="296"/>
      <c r="P47" s="296"/>
      <c r="Q47" s="296"/>
      <c r="R47" s="296"/>
      <c r="S47" s="296"/>
      <c r="T47" s="296"/>
      <c r="U47" s="296"/>
      <c r="V47" s="296"/>
      <c r="W47" s="296"/>
      <c r="X47" s="296"/>
      <c r="Y47" s="296"/>
      <c r="Z47" s="296"/>
      <c r="AA47" s="296"/>
      <c r="AB47" s="296"/>
      <c r="AC47" s="296"/>
      <c r="AD47" s="296"/>
      <c r="AE47" s="17" t="s">
        <v>77</v>
      </c>
      <c r="AF47" s="17"/>
    </row>
    <row r="48" spans="8:32">
      <c r="H48" s="296"/>
      <c r="I48" s="296"/>
      <c r="J48" s="296"/>
      <c r="K48" s="296"/>
      <c r="L48" s="296"/>
      <c r="M48" s="296"/>
      <c r="N48" s="296"/>
      <c r="O48" s="296"/>
      <c r="P48" s="296"/>
      <c r="Q48" s="296"/>
      <c r="R48" s="296"/>
      <c r="S48" s="296"/>
      <c r="T48" s="296"/>
      <c r="U48" s="296"/>
      <c r="V48" s="296"/>
      <c r="W48" s="296"/>
      <c r="X48" s="296"/>
      <c r="Y48" s="296"/>
      <c r="Z48" s="296"/>
      <c r="AA48" s="296"/>
      <c r="AB48" s="296"/>
      <c r="AC48" s="296"/>
      <c r="AD48" s="296"/>
      <c r="AE48" s="17" t="s">
        <v>77</v>
      </c>
      <c r="AF48" s="17"/>
    </row>
    <row r="49" spans="8:32">
      <c r="H49" s="296"/>
      <c r="I49" s="296"/>
      <c r="J49" s="296"/>
      <c r="K49" s="296"/>
      <c r="L49" s="296"/>
      <c r="M49" s="296"/>
      <c r="N49" s="296"/>
      <c r="O49" s="296"/>
      <c r="P49" s="296"/>
      <c r="Q49" s="296"/>
      <c r="R49" s="296"/>
      <c r="S49" s="296"/>
      <c r="T49" s="296"/>
      <c r="U49" s="296"/>
      <c r="V49" s="296"/>
      <c r="W49" s="296"/>
      <c r="X49" s="296"/>
      <c r="Y49" s="296"/>
      <c r="Z49" s="296"/>
      <c r="AA49" s="296"/>
      <c r="AB49" s="296"/>
      <c r="AC49" s="296"/>
      <c r="AD49" s="296"/>
      <c r="AE49" s="17" t="s">
        <v>77</v>
      </c>
      <c r="AF49" s="17"/>
    </row>
    <row r="50" spans="8:32">
      <c r="H50" s="296"/>
      <c r="I50" s="296"/>
      <c r="J50" s="296"/>
      <c r="K50" s="296"/>
      <c r="L50" s="296"/>
      <c r="M50" s="296"/>
      <c r="N50" s="296"/>
      <c r="O50" s="296"/>
      <c r="P50" s="296"/>
      <c r="Q50" s="296"/>
      <c r="R50" s="296"/>
      <c r="S50" s="296"/>
      <c r="T50" s="296"/>
      <c r="U50" s="296"/>
      <c r="V50" s="296"/>
      <c r="W50" s="296"/>
      <c r="X50" s="296"/>
      <c r="Y50" s="296"/>
      <c r="Z50" s="296"/>
      <c r="AA50" s="296"/>
      <c r="AB50" s="296"/>
      <c r="AC50" s="296"/>
      <c r="AD50" s="296"/>
      <c r="AE50" s="17" t="s">
        <v>77</v>
      </c>
      <c r="AF50" s="17"/>
    </row>
    <row r="51" spans="8:32">
      <c r="H51" s="296"/>
      <c r="I51" s="296"/>
      <c r="J51" s="296"/>
      <c r="K51" s="296"/>
      <c r="L51" s="296"/>
      <c r="M51" s="296"/>
      <c r="N51" s="296"/>
      <c r="O51" s="296"/>
      <c r="P51" s="296"/>
      <c r="Q51" s="296"/>
      <c r="R51" s="296"/>
      <c r="S51" s="296"/>
      <c r="T51" s="296"/>
      <c r="U51" s="296"/>
      <c r="V51" s="296"/>
      <c r="W51" s="296"/>
      <c r="X51" s="296"/>
      <c r="Y51" s="296"/>
      <c r="Z51" s="296"/>
      <c r="AA51" s="296"/>
      <c r="AB51" s="296"/>
      <c r="AC51" s="296"/>
      <c r="AD51" s="296"/>
      <c r="AE51" s="17" t="s">
        <v>77</v>
      </c>
      <c r="AF51" s="17"/>
    </row>
    <row r="52" spans="8:32">
      <c r="H52" s="296"/>
      <c r="I52" s="296"/>
      <c r="J52" s="296"/>
      <c r="K52" s="296"/>
      <c r="L52" s="296"/>
      <c r="M52" s="296"/>
      <c r="N52" s="296"/>
      <c r="O52" s="296"/>
      <c r="P52" s="296"/>
      <c r="Q52" s="296"/>
      <c r="R52" s="296"/>
      <c r="S52" s="296"/>
      <c r="T52" s="296"/>
      <c r="U52" s="296"/>
      <c r="V52" s="296"/>
      <c r="W52" s="296"/>
      <c r="X52" s="296"/>
      <c r="Y52" s="296"/>
      <c r="Z52" s="296"/>
      <c r="AA52" s="296"/>
      <c r="AB52" s="296"/>
      <c r="AC52" s="296"/>
      <c r="AD52" s="296"/>
      <c r="AE52" s="17" t="s">
        <v>77</v>
      </c>
      <c r="AF52" s="17"/>
    </row>
    <row r="53" spans="8:32">
      <c r="H53" s="296"/>
      <c r="I53" s="296"/>
      <c r="J53" s="296"/>
      <c r="K53" s="296"/>
      <c r="L53" s="296"/>
      <c r="M53" s="296"/>
      <c r="N53" s="296"/>
      <c r="O53" s="296"/>
      <c r="P53" s="296"/>
      <c r="Q53" s="296"/>
      <c r="R53" s="296"/>
      <c r="S53" s="296"/>
      <c r="T53" s="296"/>
      <c r="U53" s="296"/>
      <c r="V53" s="296"/>
      <c r="W53" s="296"/>
      <c r="X53" s="296"/>
      <c r="Y53" s="296"/>
      <c r="Z53" s="296"/>
      <c r="AA53" s="296"/>
      <c r="AB53" s="296"/>
      <c r="AC53" s="296"/>
      <c r="AD53" s="296"/>
      <c r="AE53" s="17" t="s">
        <v>77</v>
      </c>
      <c r="AF53" s="17"/>
    </row>
    <row r="54" spans="8:32">
      <c r="H54" s="296"/>
      <c r="I54" s="296"/>
      <c r="J54" s="296"/>
      <c r="K54" s="296"/>
      <c r="L54" s="296"/>
      <c r="M54" s="296"/>
      <c r="N54" s="296"/>
      <c r="O54" s="296"/>
      <c r="P54" s="296"/>
      <c r="Q54" s="296"/>
      <c r="R54" s="296"/>
      <c r="S54" s="296"/>
      <c r="T54" s="296"/>
      <c r="U54" s="296"/>
      <c r="V54" s="296"/>
      <c r="W54" s="296"/>
      <c r="X54" s="296"/>
      <c r="Y54" s="296"/>
      <c r="Z54" s="296"/>
      <c r="AA54" s="296"/>
      <c r="AB54" s="296"/>
      <c r="AC54" s="296"/>
      <c r="AD54" s="296"/>
      <c r="AE54" s="17" t="s">
        <v>77</v>
      </c>
      <c r="AF54" s="17"/>
    </row>
    <row r="55" spans="8:32">
      <c r="H55" s="296"/>
      <c r="I55" s="296"/>
      <c r="J55" s="296"/>
      <c r="K55" s="296"/>
      <c r="L55" s="296"/>
      <c r="M55" s="296"/>
      <c r="N55" s="296"/>
      <c r="O55" s="296"/>
      <c r="P55" s="296"/>
      <c r="Q55" s="296"/>
      <c r="R55" s="296"/>
      <c r="S55" s="296"/>
      <c r="T55" s="296"/>
      <c r="U55" s="296"/>
      <c r="V55" s="296"/>
      <c r="W55" s="296"/>
      <c r="X55" s="296"/>
      <c r="Y55" s="296"/>
      <c r="Z55" s="296"/>
      <c r="AA55" s="296"/>
      <c r="AB55" s="296"/>
      <c r="AC55" s="296"/>
      <c r="AD55" s="296"/>
      <c r="AE55" s="17" t="s">
        <v>77</v>
      </c>
      <c r="AF55" s="17"/>
    </row>
    <row r="56" spans="8:32">
      <c r="H56" s="296"/>
      <c r="I56" s="296"/>
      <c r="J56" s="296"/>
      <c r="K56" s="296"/>
      <c r="L56" s="296"/>
      <c r="M56" s="296"/>
      <c r="N56" s="296"/>
      <c r="O56" s="296"/>
      <c r="P56" s="296"/>
      <c r="Q56" s="296"/>
      <c r="R56" s="296"/>
      <c r="S56" s="296"/>
      <c r="T56" s="296"/>
      <c r="U56" s="296"/>
      <c r="V56" s="296"/>
      <c r="W56" s="296"/>
      <c r="X56" s="296"/>
      <c r="Y56" s="296"/>
      <c r="Z56" s="296"/>
      <c r="AA56" s="296"/>
      <c r="AB56" s="296"/>
      <c r="AC56" s="296"/>
      <c r="AD56" s="296"/>
      <c r="AE56" s="17" t="s">
        <v>77</v>
      </c>
      <c r="AF56" s="17"/>
    </row>
    <row r="57" spans="8:32">
      <c r="H57" s="296"/>
      <c r="I57" s="296"/>
      <c r="J57" s="296"/>
      <c r="K57" s="296"/>
      <c r="L57" s="296"/>
      <c r="M57" s="296"/>
      <c r="N57" s="296"/>
      <c r="O57" s="296"/>
      <c r="P57" s="296"/>
      <c r="Q57" s="296"/>
      <c r="R57" s="296"/>
      <c r="S57" s="296"/>
      <c r="T57" s="296"/>
      <c r="U57" s="296"/>
      <c r="V57" s="296"/>
      <c r="W57" s="296"/>
      <c r="X57" s="296"/>
      <c r="Y57" s="296"/>
      <c r="Z57" s="296"/>
      <c r="AA57" s="296"/>
      <c r="AB57" s="296"/>
      <c r="AC57" s="296"/>
      <c r="AD57" s="296"/>
      <c r="AE57" s="17" t="s">
        <v>77</v>
      </c>
      <c r="AF57" s="17"/>
    </row>
    <row r="58" spans="8:32">
      <c r="H58" s="296"/>
      <c r="I58" s="296"/>
      <c r="J58" s="296"/>
      <c r="K58" s="296"/>
      <c r="L58" s="296"/>
      <c r="M58" s="296"/>
      <c r="N58" s="296"/>
      <c r="O58" s="296"/>
      <c r="P58" s="296"/>
      <c r="Q58" s="296"/>
      <c r="R58" s="296"/>
      <c r="S58" s="296"/>
      <c r="T58" s="296"/>
      <c r="U58" s="296"/>
      <c r="V58" s="296"/>
      <c r="W58" s="296"/>
      <c r="X58" s="296"/>
      <c r="Y58" s="296"/>
      <c r="Z58" s="296"/>
      <c r="AA58" s="296"/>
      <c r="AB58" s="296"/>
      <c r="AC58" s="296"/>
      <c r="AD58" s="296"/>
      <c r="AE58" s="17" t="s">
        <v>77</v>
      </c>
      <c r="AF58" s="17"/>
    </row>
    <row r="59" spans="8:32">
      <c r="H59" s="296"/>
      <c r="I59" s="296"/>
      <c r="J59" s="296"/>
      <c r="K59" s="296"/>
      <c r="L59" s="296"/>
      <c r="M59" s="296"/>
      <c r="N59" s="296"/>
      <c r="O59" s="296"/>
      <c r="P59" s="296"/>
      <c r="Q59" s="296"/>
      <c r="R59" s="296"/>
      <c r="S59" s="296"/>
      <c r="T59" s="296"/>
      <c r="U59" s="296"/>
      <c r="V59" s="296"/>
      <c r="W59" s="296"/>
      <c r="X59" s="296"/>
      <c r="Y59" s="296"/>
      <c r="Z59" s="296"/>
      <c r="AA59" s="296"/>
      <c r="AB59" s="296"/>
      <c r="AC59" s="296"/>
      <c r="AD59" s="296"/>
      <c r="AE59" s="17" t="s">
        <v>77</v>
      </c>
      <c r="AF59" s="17"/>
    </row>
    <row r="60" spans="8:32">
      <c r="H60" s="296"/>
      <c r="I60" s="296"/>
      <c r="J60" s="296"/>
      <c r="K60" s="296"/>
      <c r="L60" s="296"/>
      <c r="M60" s="296"/>
      <c r="N60" s="296"/>
      <c r="O60" s="296"/>
      <c r="P60" s="296"/>
      <c r="Q60" s="296"/>
      <c r="R60" s="296"/>
      <c r="S60" s="296"/>
      <c r="T60" s="296"/>
      <c r="U60" s="296"/>
      <c r="V60" s="296"/>
      <c r="W60" s="296"/>
      <c r="X60" s="296"/>
      <c r="Y60" s="296"/>
      <c r="Z60" s="296"/>
      <c r="AA60" s="296"/>
      <c r="AB60" s="296"/>
      <c r="AC60" s="296"/>
      <c r="AD60" s="296"/>
      <c r="AE60" s="17" t="s">
        <v>77</v>
      </c>
      <c r="AF60" s="17"/>
    </row>
    <row r="61" spans="8:32">
      <c r="H61" s="296"/>
      <c r="I61" s="296"/>
      <c r="J61" s="296"/>
      <c r="K61" s="296"/>
      <c r="L61" s="296"/>
      <c r="M61" s="296"/>
      <c r="N61" s="296"/>
      <c r="O61" s="296"/>
      <c r="P61" s="296"/>
      <c r="Q61" s="296"/>
      <c r="R61" s="296"/>
      <c r="S61" s="296"/>
      <c r="T61" s="296"/>
      <c r="U61" s="296"/>
      <c r="V61" s="296"/>
      <c r="W61" s="296"/>
      <c r="X61" s="296"/>
      <c r="Y61" s="296"/>
      <c r="Z61" s="296"/>
      <c r="AA61" s="296"/>
      <c r="AB61" s="296"/>
      <c r="AC61" s="296"/>
      <c r="AD61" s="296"/>
      <c r="AE61" s="17" t="s">
        <v>77</v>
      </c>
      <c r="AF61" s="17"/>
    </row>
    <row r="62" spans="8:32">
      <c r="H62" s="296"/>
      <c r="I62" s="296"/>
      <c r="J62" s="296"/>
      <c r="K62" s="296"/>
      <c r="L62" s="296"/>
      <c r="M62" s="296"/>
      <c r="N62" s="296"/>
      <c r="O62" s="296"/>
      <c r="P62" s="296"/>
      <c r="Q62" s="296"/>
      <c r="R62" s="296"/>
      <c r="S62" s="296"/>
      <c r="T62" s="296"/>
      <c r="U62" s="296"/>
      <c r="V62" s="296"/>
      <c r="W62" s="296"/>
      <c r="X62" s="296"/>
      <c r="Y62" s="296"/>
      <c r="Z62" s="296"/>
      <c r="AA62" s="296"/>
      <c r="AB62" s="296"/>
      <c r="AC62" s="296"/>
      <c r="AD62" s="296"/>
      <c r="AE62" s="17" t="s">
        <v>77</v>
      </c>
      <c r="AF62" s="17"/>
    </row>
    <row r="63" spans="8:32">
      <c r="H63" s="296"/>
      <c r="I63" s="296"/>
      <c r="J63" s="296"/>
      <c r="K63" s="296"/>
      <c r="L63" s="296"/>
      <c r="M63" s="296"/>
      <c r="N63" s="296"/>
      <c r="O63" s="296"/>
      <c r="P63" s="296"/>
      <c r="Q63" s="296"/>
      <c r="R63" s="296"/>
      <c r="S63" s="296"/>
      <c r="T63" s="296"/>
      <c r="U63" s="296"/>
      <c r="V63" s="296"/>
      <c r="W63" s="296"/>
      <c r="X63" s="296"/>
      <c r="Y63" s="296"/>
      <c r="Z63" s="296"/>
      <c r="AA63" s="296"/>
      <c r="AB63" s="296"/>
      <c r="AC63" s="296"/>
      <c r="AD63" s="296"/>
      <c r="AE63" s="17" t="s">
        <v>77</v>
      </c>
      <c r="AF63" s="17"/>
    </row>
    <row r="64" spans="8:32">
      <c r="H64" s="296"/>
      <c r="I64" s="296"/>
      <c r="J64" s="296"/>
      <c r="K64" s="296"/>
      <c r="L64" s="296"/>
      <c r="M64" s="296"/>
      <c r="N64" s="296"/>
      <c r="O64" s="296"/>
      <c r="P64" s="296"/>
      <c r="Q64" s="296"/>
      <c r="R64" s="296"/>
      <c r="S64" s="296"/>
      <c r="T64" s="296"/>
      <c r="U64" s="296"/>
      <c r="V64" s="296"/>
      <c r="W64" s="296"/>
      <c r="X64" s="296"/>
      <c r="Y64" s="296"/>
      <c r="Z64" s="296"/>
      <c r="AA64" s="296"/>
      <c r="AB64" s="296"/>
      <c r="AC64" s="296"/>
      <c r="AD64" s="296"/>
      <c r="AE64" s="17" t="s">
        <v>77</v>
      </c>
      <c r="AF64" s="17"/>
    </row>
    <row r="65" spans="8:32">
      <c r="H65" s="296"/>
      <c r="I65" s="296"/>
      <c r="J65" s="296"/>
      <c r="K65" s="296"/>
      <c r="L65" s="296"/>
      <c r="M65" s="296"/>
      <c r="N65" s="296"/>
      <c r="O65" s="296"/>
      <c r="P65" s="296"/>
      <c r="Q65" s="296"/>
      <c r="R65" s="296"/>
      <c r="S65" s="296"/>
      <c r="T65" s="296"/>
      <c r="U65" s="296"/>
      <c r="V65" s="296"/>
      <c r="W65" s="296"/>
      <c r="X65" s="296"/>
      <c r="Y65" s="296"/>
      <c r="Z65" s="296"/>
      <c r="AA65" s="296"/>
      <c r="AB65" s="296"/>
      <c r="AC65" s="296"/>
      <c r="AD65" s="296"/>
      <c r="AE65" s="17" t="s">
        <v>77</v>
      </c>
      <c r="AF65" s="17"/>
    </row>
    <row r="66" spans="8:32">
      <c r="H66" s="296"/>
      <c r="I66" s="296"/>
      <c r="J66" s="296"/>
      <c r="K66" s="296"/>
      <c r="L66" s="296"/>
      <c r="M66" s="296"/>
      <c r="N66" s="296"/>
      <c r="O66" s="296"/>
      <c r="P66" s="296"/>
      <c r="Q66" s="296"/>
      <c r="R66" s="296"/>
      <c r="S66" s="296"/>
      <c r="T66" s="296"/>
      <c r="U66" s="296"/>
      <c r="V66" s="296"/>
      <c r="W66" s="296"/>
      <c r="X66" s="296"/>
      <c r="Y66" s="296"/>
      <c r="Z66" s="296"/>
      <c r="AA66" s="296"/>
      <c r="AB66" s="296"/>
      <c r="AC66" s="296"/>
      <c r="AD66" s="296"/>
      <c r="AE66" s="17" t="s">
        <v>77</v>
      </c>
      <c r="AF66" s="17"/>
    </row>
    <row r="67" spans="8:32">
      <c r="H67" s="296"/>
      <c r="I67" s="296"/>
      <c r="J67" s="296"/>
      <c r="K67" s="296"/>
      <c r="L67" s="296"/>
      <c r="M67" s="296"/>
      <c r="N67" s="296"/>
      <c r="O67" s="296"/>
      <c r="P67" s="296"/>
      <c r="Q67" s="296"/>
      <c r="R67" s="296"/>
      <c r="S67" s="296"/>
      <c r="T67" s="296"/>
      <c r="U67" s="296"/>
      <c r="V67" s="296"/>
      <c r="W67" s="296"/>
      <c r="X67" s="296"/>
      <c r="Y67" s="296"/>
      <c r="Z67" s="296"/>
      <c r="AA67" s="296"/>
      <c r="AB67" s="296"/>
      <c r="AC67" s="296"/>
      <c r="AD67" s="296"/>
      <c r="AE67" s="17" t="s">
        <v>77</v>
      </c>
      <c r="AF67" s="17"/>
    </row>
    <row r="68" spans="8:32">
      <c r="H68" s="296"/>
      <c r="I68" s="296"/>
      <c r="J68" s="296"/>
      <c r="K68" s="296"/>
      <c r="L68" s="296"/>
      <c r="M68" s="296"/>
      <c r="N68" s="296"/>
      <c r="O68" s="296"/>
      <c r="P68" s="296"/>
      <c r="Q68" s="296"/>
      <c r="R68" s="296"/>
      <c r="S68" s="296"/>
      <c r="T68" s="296"/>
      <c r="U68" s="296"/>
      <c r="V68" s="296"/>
      <c r="W68" s="296"/>
      <c r="X68" s="296"/>
      <c r="Y68" s="296"/>
      <c r="Z68" s="296"/>
      <c r="AA68" s="296"/>
      <c r="AB68" s="296"/>
      <c r="AC68" s="296"/>
      <c r="AD68" s="296"/>
      <c r="AE68" s="17" t="s">
        <v>77</v>
      </c>
      <c r="AF68" s="17"/>
    </row>
    <row r="69" spans="8:32">
      <c r="H69" s="296"/>
      <c r="I69" s="296"/>
      <c r="J69" s="296"/>
      <c r="K69" s="296"/>
      <c r="L69" s="296"/>
      <c r="M69" s="296"/>
      <c r="N69" s="296"/>
      <c r="O69" s="296"/>
      <c r="P69" s="296"/>
      <c r="Q69" s="296"/>
      <c r="R69" s="296"/>
      <c r="S69" s="296"/>
      <c r="T69" s="296"/>
      <c r="U69" s="296"/>
      <c r="V69" s="296"/>
      <c r="W69" s="296"/>
      <c r="X69" s="296"/>
      <c r="Y69" s="296"/>
      <c r="Z69" s="296"/>
      <c r="AA69" s="296"/>
      <c r="AB69" s="296"/>
      <c r="AC69" s="296"/>
      <c r="AD69" s="296"/>
      <c r="AE69" s="17" t="s">
        <v>77</v>
      </c>
      <c r="AF69" s="17"/>
    </row>
    <row r="70" spans="8:32">
      <c r="H70" s="296"/>
      <c r="I70" s="296"/>
      <c r="J70" s="296"/>
      <c r="K70" s="296"/>
      <c r="L70" s="296"/>
      <c r="M70" s="296"/>
      <c r="N70" s="296"/>
      <c r="O70" s="296"/>
      <c r="P70" s="296"/>
      <c r="Q70" s="296"/>
      <c r="R70" s="296"/>
      <c r="S70" s="296"/>
      <c r="T70" s="296"/>
      <c r="U70" s="296"/>
      <c r="V70" s="296"/>
      <c r="W70" s="296"/>
      <c r="X70" s="296"/>
      <c r="Y70" s="296"/>
      <c r="Z70" s="296"/>
      <c r="AA70" s="296"/>
      <c r="AB70" s="296"/>
      <c r="AC70" s="296"/>
      <c r="AD70" s="296"/>
      <c r="AE70" s="17" t="s">
        <v>77</v>
      </c>
      <c r="AF70" s="17"/>
    </row>
    <row r="71" spans="8:32">
      <c r="H71" s="296"/>
      <c r="I71" s="296"/>
      <c r="J71" s="296"/>
      <c r="K71" s="296"/>
      <c r="L71" s="296"/>
      <c r="M71" s="296"/>
      <c r="N71" s="296"/>
      <c r="O71" s="296"/>
      <c r="P71" s="296"/>
      <c r="Q71" s="296"/>
      <c r="R71" s="296"/>
      <c r="S71" s="296"/>
      <c r="T71" s="296"/>
      <c r="U71" s="296"/>
      <c r="V71" s="296"/>
      <c r="W71" s="296"/>
      <c r="X71" s="296"/>
      <c r="Y71" s="296"/>
      <c r="Z71" s="296"/>
      <c r="AA71" s="296"/>
      <c r="AB71" s="296"/>
      <c r="AC71" s="296"/>
      <c r="AD71" s="296"/>
      <c r="AE71" s="17" t="s">
        <v>77</v>
      </c>
      <c r="AF71" s="17"/>
    </row>
  </sheetData>
  <mergeCells count="52">
    <mergeCell ref="A3:BE3"/>
    <mergeCell ref="H33:AD33"/>
    <mergeCell ref="H34:AD34"/>
    <mergeCell ref="H35:AD35"/>
    <mergeCell ref="H36:AD36"/>
    <mergeCell ref="H21:AD21"/>
    <mergeCell ref="H22:AD22"/>
    <mergeCell ref="H32:AD32"/>
    <mergeCell ref="H24:AD24"/>
    <mergeCell ref="H23:AD23"/>
    <mergeCell ref="H30:AD30"/>
    <mergeCell ref="H29:AD29"/>
    <mergeCell ref="H28:AD28"/>
    <mergeCell ref="H27:AD27"/>
    <mergeCell ref="H26:AD26"/>
    <mergeCell ref="H25:AD25"/>
    <mergeCell ref="H31:AD31"/>
    <mergeCell ref="H37:AD37"/>
    <mergeCell ref="H38:AD38"/>
    <mergeCell ref="H39:AD39"/>
    <mergeCell ref="H40:AD40"/>
    <mergeCell ref="H41:AD41"/>
    <mergeCell ref="H42:AD42"/>
    <mergeCell ref="H43:AD43"/>
    <mergeCell ref="H44:AD44"/>
    <mergeCell ref="H45:AD45"/>
    <mergeCell ref="H46:AD46"/>
    <mergeCell ref="H47:AD47"/>
    <mergeCell ref="H48:AD48"/>
    <mergeCell ref="H49:AD49"/>
    <mergeCell ref="H50:AD50"/>
    <mergeCell ref="H51:AD51"/>
    <mergeCell ref="H52:AD52"/>
    <mergeCell ref="H53:AD53"/>
    <mergeCell ref="H54:AD54"/>
    <mergeCell ref="H55:AD55"/>
    <mergeCell ref="H56:AD56"/>
    <mergeCell ref="H57:AD57"/>
    <mergeCell ref="H58:AD58"/>
    <mergeCell ref="H59:AD59"/>
    <mergeCell ref="H60:AD60"/>
    <mergeCell ref="H61:AD61"/>
    <mergeCell ref="H62:AD62"/>
    <mergeCell ref="H68:AD68"/>
    <mergeCell ref="H69:AD69"/>
    <mergeCell ref="H70:AD70"/>
    <mergeCell ref="H71:AD71"/>
    <mergeCell ref="H63:AD63"/>
    <mergeCell ref="H64:AD64"/>
    <mergeCell ref="H65:AD65"/>
    <mergeCell ref="H66:AD66"/>
    <mergeCell ref="H67:AD67"/>
  </mergeCells>
  <phoneticPr fontId="20"/>
  <conditionalFormatting sqref="H22:AD71">
    <cfRule type="containsBlanks" dxfId="50" priority="4">
      <formula>LEN(TRIM(H22))=0</formula>
    </cfRule>
  </conditionalFormatting>
  <pageMargins left="0.51181102362204722" right="0.31496062992125984" top="0.39370078740157483" bottom="0.59055118110236227" header="0.51181102362204722" footer="0.11811023622047245"/>
  <pageSetup paperSize="9" scale="96"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V26"/>
  <sheetViews>
    <sheetView view="pageBreakPreview" zoomScaleNormal="100" zoomScaleSheetLayoutView="100" zoomScalePageLayoutView="85" workbookViewId="0">
      <selection activeCell="A2" sqref="A2:N2"/>
    </sheetView>
  </sheetViews>
  <sheetFormatPr defaultColWidth="8.875" defaultRowHeight="19.7" customHeight="1"/>
  <cols>
    <col min="1" max="1" width="8.875" style="17"/>
    <col min="2" max="2" width="10.125" style="17" bestFit="1" customWidth="1"/>
    <col min="3" max="13" width="8.875" style="17"/>
    <col min="14" max="14" width="9.5" style="17" customWidth="1"/>
    <col min="15" max="16384" width="8.875" style="17"/>
  </cols>
  <sheetData>
    <row r="1" spans="1:22" ht="19.7" customHeight="1">
      <c r="A1" s="15"/>
      <c r="B1" s="15"/>
      <c r="C1" s="15"/>
      <c r="D1" s="15"/>
      <c r="E1" s="15"/>
      <c r="F1" s="15"/>
      <c r="G1" s="15"/>
      <c r="H1" s="15"/>
      <c r="I1" s="15"/>
      <c r="J1" s="15"/>
      <c r="K1" s="15"/>
      <c r="L1" s="15"/>
      <c r="M1" s="15"/>
      <c r="N1" s="5" t="str">
        <f>表紙!$A$20</f>
        <v>○○大学</v>
      </c>
      <c r="O1" s="16" t="s">
        <v>65</v>
      </c>
      <c r="S1" s="18"/>
      <c r="T1" s="19"/>
      <c r="U1" s="16" t="s">
        <v>80</v>
      </c>
      <c r="V1" s="20"/>
    </row>
    <row r="2" spans="1:22" ht="19.7" customHeight="1">
      <c r="A2" s="301" t="s">
        <v>81</v>
      </c>
      <c r="B2" s="301"/>
      <c r="C2" s="301"/>
      <c r="D2" s="301"/>
      <c r="E2" s="301"/>
      <c r="F2" s="301"/>
      <c r="G2" s="301"/>
      <c r="H2" s="301"/>
      <c r="I2" s="301"/>
      <c r="J2" s="301"/>
      <c r="K2" s="301"/>
      <c r="L2" s="301"/>
      <c r="M2" s="301"/>
      <c r="N2" s="301"/>
      <c r="O2" s="21"/>
    </row>
    <row r="3" spans="1:22" ht="19.7" customHeight="1">
      <c r="A3" s="300" t="s">
        <v>82</v>
      </c>
      <c r="B3" s="300"/>
      <c r="C3" s="300"/>
      <c r="D3" s="300"/>
      <c r="E3" s="300"/>
      <c r="F3" s="300"/>
      <c r="G3" s="300"/>
      <c r="H3" s="300"/>
      <c r="I3" s="300"/>
      <c r="J3" s="300"/>
      <c r="K3" s="300"/>
      <c r="L3" s="300"/>
      <c r="M3" s="300"/>
      <c r="N3" s="300"/>
      <c r="O3" s="21" t="s">
        <v>83</v>
      </c>
    </row>
    <row r="4" spans="1:22" ht="19.7" customHeight="1">
      <c r="A4" s="17" t="s">
        <v>84</v>
      </c>
      <c r="B4" s="3"/>
      <c r="C4" s="3"/>
      <c r="D4" s="15"/>
      <c r="E4" s="15"/>
      <c r="F4" s="15"/>
      <c r="G4" s="15"/>
      <c r="H4" s="15"/>
      <c r="I4" s="15"/>
      <c r="J4" s="15"/>
      <c r="K4" s="15"/>
      <c r="L4" s="15"/>
      <c r="M4" s="15"/>
      <c r="N4" s="15"/>
      <c r="O4" s="21" t="s">
        <v>85</v>
      </c>
    </row>
    <row r="5" spans="1:22" ht="19.7" customHeight="1">
      <c r="A5" s="17" t="s">
        <v>86</v>
      </c>
      <c r="B5" s="3"/>
      <c r="C5" s="3"/>
      <c r="D5" s="22"/>
      <c r="E5" s="22"/>
      <c r="F5" s="22"/>
      <c r="G5" s="22"/>
      <c r="H5" s="22"/>
      <c r="I5" s="22"/>
      <c r="J5" s="22"/>
      <c r="K5" s="22"/>
      <c r="L5" s="22"/>
      <c r="M5" s="22"/>
      <c r="N5" s="22"/>
      <c r="O5" s="21"/>
    </row>
    <row r="6" spans="1:22" ht="19.7" customHeight="1">
      <c r="A6" s="17" t="s">
        <v>87</v>
      </c>
      <c r="B6" s="3"/>
      <c r="C6" s="3"/>
      <c r="D6" s="22"/>
      <c r="E6" s="22"/>
      <c r="F6" s="22"/>
      <c r="G6" s="22"/>
      <c r="H6" s="22"/>
      <c r="I6" s="22"/>
      <c r="J6" s="22"/>
      <c r="K6" s="22"/>
      <c r="L6" s="22"/>
      <c r="M6" s="22"/>
      <c r="N6" s="22"/>
    </row>
    <row r="7" spans="1:22" ht="19.7" customHeight="1">
      <c r="B7" s="23" t="s">
        <v>88</v>
      </c>
      <c r="C7" s="299" t="s">
        <v>89</v>
      </c>
      <c r="D7" s="299"/>
      <c r="E7" s="299"/>
      <c r="F7" s="299"/>
      <c r="G7" s="299"/>
      <c r="H7" s="299"/>
      <c r="I7" s="299"/>
      <c r="J7" s="299"/>
      <c r="K7" s="299"/>
      <c r="L7" s="299"/>
      <c r="M7" s="299"/>
      <c r="N7" s="299"/>
      <c r="O7" s="21"/>
    </row>
    <row r="8" spans="1:22" ht="19.5" customHeight="1">
      <c r="B8" s="23" t="s">
        <v>90</v>
      </c>
      <c r="C8" s="299" t="s">
        <v>91</v>
      </c>
      <c r="D8" s="299"/>
      <c r="E8" s="299"/>
      <c r="F8" s="299"/>
      <c r="G8" s="299"/>
      <c r="H8" s="299"/>
      <c r="I8" s="299"/>
      <c r="J8" s="299"/>
      <c r="K8" s="299"/>
      <c r="L8" s="299"/>
      <c r="M8" s="299"/>
      <c r="N8" s="299"/>
      <c r="O8" s="21"/>
    </row>
    <row r="9" spans="1:22" ht="4.5" customHeight="1">
      <c r="B9" s="24"/>
      <c r="C9" s="24"/>
      <c r="D9" s="22"/>
      <c r="E9" s="22"/>
      <c r="F9" s="22"/>
      <c r="G9" s="22"/>
      <c r="H9" s="22"/>
      <c r="I9" s="22"/>
      <c r="J9" s="22"/>
      <c r="K9" s="22"/>
      <c r="L9" s="22"/>
      <c r="M9" s="22"/>
      <c r="N9" s="22"/>
    </row>
    <row r="10" spans="1:22" ht="19.7" customHeight="1">
      <c r="A10" s="17" t="s">
        <v>92</v>
      </c>
      <c r="B10" s="3"/>
      <c r="C10" s="3"/>
      <c r="D10" s="22"/>
      <c r="E10" s="22"/>
      <c r="F10" s="22"/>
      <c r="G10" s="22"/>
      <c r="H10" s="22"/>
      <c r="I10" s="22"/>
      <c r="J10" s="22"/>
      <c r="K10" s="22"/>
      <c r="L10" s="22"/>
      <c r="M10" s="22"/>
      <c r="N10" s="22"/>
    </row>
    <row r="11" spans="1:22" ht="19.7" customHeight="1">
      <c r="B11" s="23" t="s">
        <v>93</v>
      </c>
      <c r="C11" s="299" t="s">
        <v>94</v>
      </c>
      <c r="D11" s="299"/>
      <c r="E11" s="299"/>
      <c r="F11" s="299"/>
      <c r="G11" s="299"/>
      <c r="H11" s="299"/>
      <c r="I11" s="299"/>
      <c r="J11" s="299"/>
      <c r="K11" s="299"/>
      <c r="L11" s="299"/>
      <c r="M11" s="299"/>
      <c r="N11" s="299"/>
      <c r="O11" s="21"/>
    </row>
    <row r="12" spans="1:22" ht="19.7" customHeight="1">
      <c r="B12" s="23" t="s">
        <v>95</v>
      </c>
      <c r="C12" s="299" t="s">
        <v>96</v>
      </c>
      <c r="D12" s="299"/>
      <c r="E12" s="299"/>
      <c r="F12" s="299"/>
      <c r="G12" s="299"/>
      <c r="H12" s="299"/>
      <c r="I12" s="299"/>
      <c r="J12" s="299"/>
      <c r="K12" s="299"/>
      <c r="L12" s="299"/>
      <c r="M12" s="299"/>
      <c r="N12" s="299"/>
      <c r="O12" s="21"/>
    </row>
    <row r="13" spans="1:22" ht="19.7" customHeight="1">
      <c r="A13" s="11"/>
      <c r="B13" s="3"/>
      <c r="C13" s="3"/>
      <c r="D13" s="22"/>
      <c r="E13" s="22"/>
      <c r="F13" s="22"/>
      <c r="G13" s="22"/>
      <c r="H13" s="22"/>
      <c r="I13" s="22"/>
      <c r="J13" s="22"/>
      <c r="K13" s="22"/>
      <c r="L13" s="22"/>
      <c r="M13" s="22"/>
      <c r="N13" s="22"/>
    </row>
    <row r="14" spans="1:22" ht="19.7" customHeight="1">
      <c r="A14" s="300" t="s">
        <v>97</v>
      </c>
      <c r="B14" s="300"/>
      <c r="C14" s="300"/>
      <c r="D14" s="300"/>
      <c r="E14" s="300"/>
      <c r="F14" s="300"/>
      <c r="G14" s="300"/>
      <c r="H14" s="300"/>
      <c r="I14" s="300"/>
      <c r="J14" s="300"/>
      <c r="K14" s="300"/>
      <c r="L14" s="300"/>
      <c r="M14" s="300"/>
      <c r="N14" s="300"/>
    </row>
    <row r="15" spans="1:22" ht="19.7" customHeight="1">
      <c r="A15" s="11"/>
      <c r="B15" s="3"/>
      <c r="C15" s="3"/>
      <c r="D15" s="15"/>
      <c r="E15" s="15"/>
      <c r="F15" s="15"/>
      <c r="G15" s="15"/>
      <c r="H15" s="15"/>
      <c r="I15" s="15"/>
      <c r="J15" s="15"/>
      <c r="K15" s="15"/>
      <c r="L15" s="15"/>
      <c r="M15" s="15"/>
      <c r="N15" s="15"/>
      <c r="O15" s="21"/>
    </row>
    <row r="16" spans="1:22" ht="19.7" customHeight="1">
      <c r="A16" s="11"/>
      <c r="B16" s="3"/>
      <c r="C16" s="3"/>
      <c r="D16" s="15"/>
      <c r="E16" s="15"/>
      <c r="F16" s="15"/>
      <c r="G16" s="15"/>
      <c r="H16" s="15"/>
      <c r="I16" s="15"/>
      <c r="J16" s="15"/>
      <c r="K16" s="15"/>
      <c r="L16" s="15"/>
      <c r="M16" s="15"/>
      <c r="N16" s="15"/>
    </row>
    <row r="17" spans="1:15" ht="19.7" customHeight="1">
      <c r="A17" s="11"/>
      <c r="B17" s="3"/>
      <c r="C17" s="3"/>
      <c r="D17" s="15"/>
      <c r="E17" s="15"/>
      <c r="F17" s="15"/>
      <c r="G17" s="15"/>
      <c r="H17" s="15"/>
      <c r="I17" s="15"/>
      <c r="J17" s="15"/>
      <c r="K17" s="15"/>
      <c r="L17" s="15"/>
      <c r="M17" s="15"/>
      <c r="N17" s="15"/>
    </row>
    <row r="18" spans="1:15" ht="19.7" customHeight="1">
      <c r="A18" s="11"/>
      <c r="B18" s="3"/>
      <c r="C18" s="3"/>
      <c r="D18" s="15"/>
      <c r="E18" s="15"/>
      <c r="F18" s="15"/>
      <c r="G18" s="15"/>
      <c r="H18" s="15"/>
      <c r="I18" s="15"/>
      <c r="J18" s="15"/>
      <c r="K18" s="15"/>
      <c r="L18" s="15"/>
      <c r="M18" s="15"/>
      <c r="N18" s="15"/>
    </row>
    <row r="19" spans="1:15" ht="19.7" customHeight="1">
      <c r="A19" s="11"/>
      <c r="B19" s="3"/>
      <c r="C19" s="3"/>
      <c r="D19" s="15"/>
      <c r="E19" s="15"/>
      <c r="F19" s="15"/>
      <c r="G19" s="15"/>
      <c r="H19" s="15"/>
      <c r="I19" s="15"/>
      <c r="J19" s="15"/>
      <c r="K19" s="15"/>
      <c r="L19" s="15"/>
      <c r="M19" s="15"/>
      <c r="N19" s="15"/>
    </row>
    <row r="20" spans="1:15" ht="19.7" customHeight="1">
      <c r="A20" s="300" t="s">
        <v>98</v>
      </c>
      <c r="B20" s="300"/>
      <c r="C20" s="300"/>
      <c r="D20" s="300"/>
      <c r="E20" s="300"/>
      <c r="F20" s="300"/>
      <c r="G20" s="300"/>
      <c r="H20" s="300"/>
      <c r="I20" s="300"/>
      <c r="J20" s="300"/>
      <c r="K20" s="300"/>
      <c r="L20" s="300"/>
      <c r="M20" s="300"/>
      <c r="N20" s="300"/>
      <c r="O20" s="14"/>
    </row>
    <row r="21" spans="1:15" ht="19.7" customHeight="1">
      <c r="A21" s="22"/>
      <c r="B21" s="22"/>
      <c r="C21" s="22"/>
      <c r="D21" s="22"/>
      <c r="E21" s="22"/>
      <c r="F21" s="22"/>
      <c r="G21" s="22"/>
      <c r="H21" s="22"/>
      <c r="I21" s="22"/>
      <c r="J21" s="22"/>
      <c r="K21" s="22"/>
      <c r="L21" s="22"/>
      <c r="M21" s="22"/>
      <c r="N21" s="22"/>
    </row>
    <row r="22" spans="1:15" ht="19.7" customHeight="1">
      <c r="A22" s="15"/>
      <c r="B22" s="15"/>
      <c r="C22" s="15"/>
      <c r="D22" s="15"/>
      <c r="E22" s="15"/>
      <c r="F22" s="15"/>
      <c r="G22" s="15"/>
      <c r="H22" s="15"/>
      <c r="I22" s="15"/>
      <c r="J22" s="15"/>
      <c r="K22" s="15"/>
      <c r="L22" s="15"/>
      <c r="M22" s="15"/>
      <c r="N22" s="15"/>
    </row>
    <row r="23" spans="1:15" ht="19.7" customHeight="1">
      <c r="A23" s="15"/>
      <c r="B23" s="15"/>
      <c r="C23" s="15"/>
      <c r="D23" s="15"/>
      <c r="E23" s="15"/>
      <c r="F23" s="15"/>
      <c r="G23" s="15"/>
      <c r="H23" s="15"/>
      <c r="I23" s="15"/>
      <c r="J23" s="15"/>
      <c r="K23" s="15"/>
      <c r="L23" s="15"/>
      <c r="M23" s="15"/>
      <c r="N23" s="15"/>
    </row>
    <row r="24" spans="1:15" ht="19.7" customHeight="1">
      <c r="A24" s="15"/>
      <c r="B24" s="15"/>
      <c r="C24" s="15"/>
      <c r="D24" s="15"/>
      <c r="E24" s="15"/>
      <c r="F24" s="15"/>
      <c r="G24" s="15"/>
      <c r="H24" s="15"/>
      <c r="I24" s="15"/>
      <c r="J24" s="15"/>
      <c r="K24" s="15"/>
      <c r="L24" s="15"/>
      <c r="M24" s="15"/>
      <c r="N24" s="15"/>
    </row>
    <row r="25" spans="1:15" ht="19.7" customHeight="1">
      <c r="A25" s="15"/>
      <c r="B25" s="15"/>
      <c r="C25" s="15"/>
      <c r="D25" s="15"/>
      <c r="E25" s="15"/>
      <c r="F25" s="15"/>
      <c r="G25" s="15"/>
      <c r="H25" s="15"/>
      <c r="I25" s="15"/>
      <c r="J25" s="15"/>
      <c r="K25" s="15"/>
      <c r="L25" s="15"/>
      <c r="M25" s="15"/>
      <c r="N25" s="15"/>
    </row>
    <row r="26" spans="1:15" ht="19.7" customHeight="1">
      <c r="A26" s="15"/>
      <c r="B26" s="15"/>
      <c r="C26" s="15"/>
      <c r="D26" s="15"/>
      <c r="E26" s="15"/>
      <c r="F26" s="15"/>
      <c r="G26" s="15"/>
      <c r="H26" s="15"/>
      <c r="I26" s="15"/>
      <c r="J26" s="15"/>
      <c r="K26" s="15"/>
      <c r="L26" s="15"/>
      <c r="M26" s="15"/>
    </row>
  </sheetData>
  <mergeCells count="8">
    <mergeCell ref="C12:N12"/>
    <mergeCell ref="A14:N14"/>
    <mergeCell ref="A20:N20"/>
    <mergeCell ref="A2:N2"/>
    <mergeCell ref="A3:N3"/>
    <mergeCell ref="C7:N7"/>
    <mergeCell ref="C8:N8"/>
    <mergeCell ref="C11:N11"/>
  </mergeCells>
  <phoneticPr fontId="20"/>
  <pageMargins left="0.51181102362204722" right="0.31496062992125984" top="0.39370078740157483" bottom="0.59055118110236227" header="0.51181102362204722" footer="0.11811023622047245"/>
  <pageSetup paperSize="9" fitToHeight="0" orientation="landscape" r:id="rId1"/>
  <headerFooter>
    <oddFooter>&amp;C&amp;"ＭＳ 明朝,標準"&amp;10&amp;P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U83"/>
  <sheetViews>
    <sheetView showGridLines="0" view="pageBreakPreview" zoomScaleNormal="115" zoomScaleSheetLayoutView="100" zoomScalePageLayoutView="85" workbookViewId="0"/>
  </sheetViews>
  <sheetFormatPr defaultColWidth="7.25" defaultRowHeight="13.5"/>
  <cols>
    <col min="1" max="1" width="59.375" style="77" customWidth="1"/>
    <col min="2" max="2" width="63.75" style="209" customWidth="1"/>
    <col min="3" max="3" width="13.25" style="40" customWidth="1"/>
    <col min="4" max="4" width="6" style="36" customWidth="1"/>
    <col min="5" max="5" width="39.375" style="28" customWidth="1"/>
    <col min="6" max="6" width="15.25" style="28" customWidth="1"/>
    <col min="7" max="8" width="7.25" style="28"/>
    <col min="9" max="9" width="9.375" style="28" bestFit="1" customWidth="1"/>
    <col min="10" max="16384" width="7.25" style="28"/>
  </cols>
  <sheetData>
    <row r="1" spans="1:21" ht="14.25">
      <c r="A1" s="211"/>
      <c r="B1" s="212"/>
      <c r="D1" s="148" t="str">
        <f>表紙!$A$20&amp;"　領域１"</f>
        <v>○○大学　領域１</v>
      </c>
      <c r="E1" s="31" t="s">
        <v>65</v>
      </c>
      <c r="J1" s="32"/>
      <c r="S1" s="33"/>
      <c r="T1" s="34"/>
      <c r="U1" s="35" t="s">
        <v>80</v>
      </c>
    </row>
    <row r="2" spans="1:21" ht="9.75" customHeight="1">
      <c r="E2" s="37"/>
    </row>
    <row r="3" spans="1:21" ht="14.25">
      <c r="A3" s="38" t="s">
        <v>3</v>
      </c>
      <c r="E3" s="41" t="s">
        <v>14</v>
      </c>
      <c r="F3" s="42"/>
      <c r="H3" s="43"/>
      <c r="I3" s="43"/>
      <c r="J3" s="43"/>
      <c r="K3" s="43"/>
      <c r="L3" s="43"/>
      <c r="M3" s="43"/>
    </row>
    <row r="4" spans="1:21">
      <c r="A4" s="44" t="s">
        <v>99</v>
      </c>
      <c r="B4" s="39"/>
      <c r="D4" s="45" t="s">
        <v>15</v>
      </c>
      <c r="E4" s="41" t="s">
        <v>16</v>
      </c>
      <c r="F4" s="46"/>
      <c r="G4" s="43"/>
      <c r="H4" s="43"/>
      <c r="I4" s="43"/>
      <c r="J4" s="43"/>
      <c r="K4" s="43"/>
      <c r="L4" s="43"/>
      <c r="M4" s="43"/>
    </row>
    <row r="5" spans="1:21" ht="18.75" customHeight="1">
      <c r="A5" s="310" t="s">
        <v>100</v>
      </c>
      <c r="B5" s="314"/>
      <c r="C5" s="314"/>
      <c r="D5" s="213"/>
      <c r="E5" s="48" t="s">
        <v>18</v>
      </c>
      <c r="F5" s="42"/>
      <c r="G5" s="43"/>
      <c r="H5" s="43"/>
      <c r="I5" s="43"/>
      <c r="J5" s="43"/>
      <c r="K5" s="43"/>
      <c r="L5" s="43"/>
      <c r="M5" s="43"/>
    </row>
    <row r="6" spans="1:21" ht="15" customHeight="1">
      <c r="A6" s="49" t="s">
        <v>19</v>
      </c>
      <c r="B6" s="214" t="s">
        <v>20</v>
      </c>
      <c r="C6" s="50" t="s">
        <v>21</v>
      </c>
      <c r="D6" s="51" t="s">
        <v>38</v>
      </c>
      <c r="E6" s="52" t="s">
        <v>101</v>
      </c>
      <c r="F6" s="149" t="s">
        <v>102</v>
      </c>
      <c r="G6" s="304" t="s">
        <v>103</v>
      </c>
    </row>
    <row r="7" spans="1:21">
      <c r="A7" s="302" t="s">
        <v>104</v>
      </c>
      <c r="B7" s="139" t="s">
        <v>105</v>
      </c>
      <c r="C7" s="54"/>
      <c r="D7" s="55" t="str">
        <f>IF(E7="","",IF(COUNTIF($E$1:E7,E:E)&gt;1,"再掲",""))</f>
        <v/>
      </c>
      <c r="E7" s="56"/>
      <c r="F7" s="57" t="str">
        <f>IFERROR(VLOOKUP(E7,FileList_Src!A:C,3,FALSE),"")</f>
        <v/>
      </c>
      <c r="G7" s="305"/>
      <c r="H7" s="58"/>
      <c r="I7" s="58"/>
      <c r="J7" s="58"/>
      <c r="K7" s="58"/>
      <c r="L7" s="58"/>
      <c r="M7" s="58"/>
    </row>
    <row r="8" spans="1:21" ht="24">
      <c r="A8" s="302"/>
      <c r="B8" s="139" t="s">
        <v>106</v>
      </c>
      <c r="C8" s="54"/>
      <c r="D8" s="55" t="str">
        <f>IF(E8="","",IF(COUNTIF($E$1:E8,E:E)&gt;1,"再掲",""))</f>
        <v/>
      </c>
      <c r="E8" s="56"/>
      <c r="F8" s="57" t="str">
        <f>IFERROR(VLOOKUP(E8,FileList_Src!A:C,3,FALSE),"")</f>
        <v/>
      </c>
      <c r="G8" s="305"/>
      <c r="H8" s="59"/>
      <c r="I8" s="59"/>
      <c r="J8" s="59"/>
      <c r="K8" s="59"/>
      <c r="L8" s="59"/>
      <c r="M8" s="58"/>
    </row>
    <row r="9" spans="1:21">
      <c r="A9" s="302"/>
      <c r="B9" s="215" t="str">
        <f>IF(E9="","",E9)</f>
        <v/>
      </c>
      <c r="C9" s="54"/>
      <c r="D9" s="55" t="str">
        <f>IF(E9="","",IF(COUNTIF($E$1:E9,E:E)&gt;1,"再掲",""))</f>
        <v/>
      </c>
      <c r="E9" s="56"/>
      <c r="F9" s="57" t="str">
        <f>IFERROR(VLOOKUP(E9,FileList_Src!A:C,3,FALSE),"")</f>
        <v/>
      </c>
      <c r="G9" s="305"/>
      <c r="H9" s="59"/>
      <c r="I9" s="59"/>
      <c r="J9" s="59"/>
      <c r="K9" s="59"/>
      <c r="L9" s="59"/>
      <c r="M9" s="58"/>
    </row>
    <row r="10" spans="1:21" ht="24">
      <c r="A10" s="302"/>
      <c r="B10" s="216" t="s">
        <v>107</v>
      </c>
      <c r="C10" s="54"/>
      <c r="D10" s="55" t="str">
        <f>IF(E10="","",IF(COUNTIF($E$1:E10,E:E)&gt;1,"再掲",""))</f>
        <v/>
      </c>
      <c r="E10" s="56"/>
      <c r="F10" s="57" t="str">
        <f>IFERROR(VLOOKUP(E10,FileList_Src!A:C,3,FALSE),"")</f>
        <v/>
      </c>
      <c r="G10" s="305"/>
      <c r="H10" s="59"/>
      <c r="I10" s="59"/>
      <c r="J10" s="59"/>
      <c r="K10" s="59"/>
      <c r="L10" s="59"/>
      <c r="M10" s="58"/>
    </row>
    <row r="11" spans="1:21">
      <c r="A11" s="312"/>
      <c r="B11" s="217" t="str">
        <f>IF(E11="","",E11)</f>
        <v/>
      </c>
      <c r="C11" s="218"/>
      <c r="D11" s="55" t="str">
        <f>IF(E11="","",IF(COUNTIF($E$1:E11,E:E)&gt;1,"再掲",""))</f>
        <v/>
      </c>
      <c r="E11" s="56"/>
      <c r="F11" s="57" t="str">
        <f>IFERROR(VLOOKUP(E11,FileList_Src!A:C,3,FALSE),"")</f>
        <v/>
      </c>
      <c r="G11" s="305"/>
      <c r="H11" s="59"/>
      <c r="I11" s="59"/>
      <c r="J11" s="59"/>
      <c r="K11" s="59"/>
      <c r="L11" s="59"/>
      <c r="M11" s="58"/>
    </row>
    <row r="12" spans="1:21" ht="24">
      <c r="A12" s="312"/>
      <c r="B12" s="216" t="s">
        <v>108</v>
      </c>
      <c r="C12" s="54"/>
      <c r="D12" s="55" t="str">
        <f>IF(E12="","",IF(COUNTIF($E$1:E12,E:E)&gt;1,"再掲",""))</f>
        <v/>
      </c>
      <c r="E12" s="56"/>
      <c r="F12" s="57" t="str">
        <f>IFERROR(VLOOKUP(E12,FileList_Src!A:C,3,FALSE),"")</f>
        <v/>
      </c>
      <c r="G12" s="305"/>
      <c r="H12" s="59"/>
      <c r="I12" s="59"/>
      <c r="J12" s="59"/>
      <c r="K12" s="59"/>
      <c r="L12" s="59"/>
      <c r="M12" s="58"/>
    </row>
    <row r="13" spans="1:21">
      <c r="A13" s="312"/>
      <c r="B13" s="217" t="str">
        <f>IF(E13="","",E13)</f>
        <v/>
      </c>
      <c r="C13" s="218"/>
      <c r="D13" s="55" t="str">
        <f>IF(E13="","",IF(COUNTIF($E$1:E13,E:E)&gt;1,"再掲",""))</f>
        <v/>
      </c>
      <c r="E13" s="56"/>
      <c r="F13" s="57" t="str">
        <f>IFERROR(VLOOKUP(E13,FileList_Src!A:C,3,FALSE),"")</f>
        <v/>
      </c>
      <c r="G13" s="305"/>
      <c r="H13" s="59"/>
      <c r="I13" s="59"/>
      <c r="J13" s="59"/>
      <c r="K13" s="59"/>
      <c r="L13" s="59"/>
      <c r="M13" s="58"/>
    </row>
    <row r="14" spans="1:21" ht="48">
      <c r="A14" s="312"/>
      <c r="B14" s="217" t="s">
        <v>109</v>
      </c>
      <c r="C14" s="218"/>
      <c r="D14" s="55" t="str">
        <f>IF(E14="","",IF(COUNTIF($E$1:E14,E:E)&gt;1,"再掲",""))</f>
        <v/>
      </c>
      <c r="E14" s="56"/>
      <c r="F14" s="57" t="str">
        <f>IFERROR(VLOOKUP(E14,FileList_Src!A:C,3,FALSE),"")</f>
        <v/>
      </c>
      <c r="G14" s="305"/>
      <c r="H14" s="59"/>
      <c r="I14" s="59"/>
      <c r="J14" s="59"/>
      <c r="K14" s="59"/>
      <c r="L14" s="59"/>
      <c r="M14" s="58"/>
    </row>
    <row r="15" spans="1:21">
      <c r="A15" s="303"/>
      <c r="B15" s="219" t="str">
        <f>IF(E15="","",E15)</f>
        <v/>
      </c>
      <c r="C15" s="62"/>
      <c r="D15" s="55" t="str">
        <f>IF(E15="","",IF(COUNTIF($E$1:E15,E:E)&gt;1,"再掲",""))</f>
        <v/>
      </c>
      <c r="E15" s="56"/>
      <c r="F15" s="57" t="str">
        <f>IFERROR(VLOOKUP(E15,FileList_Src!A:C,3,FALSE),"")</f>
        <v/>
      </c>
      <c r="G15" s="305"/>
      <c r="H15" s="59"/>
      <c r="I15" s="59"/>
      <c r="J15" s="59"/>
      <c r="K15" s="59"/>
      <c r="L15" s="59"/>
      <c r="M15" s="58"/>
    </row>
    <row r="16" spans="1:21">
      <c r="A16" s="306" t="s">
        <v>40</v>
      </c>
      <c r="B16" s="285"/>
      <c r="C16" s="285"/>
      <c r="D16" s="63" t="str">
        <f>IF(E16="","",IF(COUNTIF($E$1:E16,E:E)&gt;1,"再掲",""))</f>
        <v/>
      </c>
      <c r="E16" s="56"/>
      <c r="F16" s="57" t="str">
        <f>IFERROR(VLOOKUP(E16,FileList_Src!A:C,3,FALSE),"")</f>
        <v/>
      </c>
      <c r="G16" s="305"/>
    </row>
    <row r="17" spans="1:7">
      <c r="A17" s="315" t="s">
        <v>41</v>
      </c>
      <c r="B17" s="262"/>
      <c r="C17" s="262"/>
      <c r="D17" s="64" t="str">
        <f>IF(E17="","",IF(COUNTIF($E$1:E17,E:E)&gt;1,"再掲",""))</f>
        <v/>
      </c>
      <c r="E17" s="56"/>
      <c r="F17" s="57" t="str">
        <f>IFERROR(VLOOKUP(E17,FileList_Src!A:C,3,FALSE),"")</f>
        <v/>
      </c>
      <c r="G17" s="305"/>
    </row>
    <row r="18" spans="1:7">
      <c r="A18" s="316"/>
      <c r="B18" s="277"/>
      <c r="C18" s="277"/>
      <c r="D18" s="64" t="str">
        <f>IF(E18="","",IF(COUNTIF($E$1:E18,E:E)&gt;1,"再掲",""))</f>
        <v/>
      </c>
      <c r="E18" s="56"/>
      <c r="F18" s="57" t="str">
        <f>IFERROR(VLOOKUP(E18,FileList_Src!A:C,3,FALSE),"")</f>
        <v/>
      </c>
      <c r="G18" s="305"/>
    </row>
    <row r="19" spans="1:7">
      <c r="A19" s="316"/>
      <c r="B19" s="277"/>
      <c r="C19" s="277"/>
      <c r="D19" s="65" t="str">
        <f>IF(E19="","",IF(COUNTIF($E$1:E19,E:E)&gt;1,"再掲",""))</f>
        <v/>
      </c>
      <c r="E19" s="56"/>
      <c r="F19" s="57" t="str">
        <f>IFERROR(VLOOKUP(E19,FileList_Src!A:C,3,FALSE),"")</f>
        <v/>
      </c>
      <c r="G19" s="305"/>
    </row>
    <row r="20" spans="1:7">
      <c r="A20" s="315" t="s">
        <v>44</v>
      </c>
      <c r="B20" s="262"/>
      <c r="C20" s="262"/>
      <c r="D20" s="64" t="str">
        <f>IF(E20="","",IF(COUNTIF($E$1:E20,E:E)&gt;1,"再掲",""))</f>
        <v/>
      </c>
      <c r="E20" s="56"/>
      <c r="F20" s="57" t="str">
        <f>IFERROR(VLOOKUP(E20,FileList_Src!A:C,3,FALSE),"")</f>
        <v/>
      </c>
      <c r="G20" s="305"/>
    </row>
    <row r="21" spans="1:7">
      <c r="A21" s="66"/>
      <c r="B21" s="220" t="str">
        <f>IF(E21="","",E21)</f>
        <v/>
      </c>
      <c r="C21" s="54"/>
      <c r="D21" s="55" t="str">
        <f>IF(E21="","",IF(COUNTIF($E$1:E21,E:E)&gt;1,"再掲",""))</f>
        <v/>
      </c>
      <c r="E21" s="56"/>
      <c r="F21" s="57" t="str">
        <f>IFERROR(VLOOKUP(E21,FileList_Src!A:C,3,FALSE),"")</f>
        <v/>
      </c>
      <c r="G21" s="305"/>
    </row>
    <row r="22" spans="1:7">
      <c r="A22" s="67"/>
      <c r="B22" s="219" t="str">
        <f>IF(E22="","",E22)</f>
        <v/>
      </c>
      <c r="C22" s="62"/>
      <c r="D22" s="68" t="str">
        <f>IF(E22="","",IF(COUNTIF($E$1:E22,E:E)&gt;1,"再掲",""))</f>
        <v/>
      </c>
      <c r="E22" s="56"/>
      <c r="F22" s="57" t="str">
        <f>IFERROR(VLOOKUP(E22,FileList_Src!A:C,3,FALSE),"")</f>
        <v/>
      </c>
      <c r="G22" s="305"/>
    </row>
    <row r="23" spans="1:7">
      <c r="A23" s="307" t="s">
        <v>47</v>
      </c>
      <c r="B23" s="264"/>
      <c r="C23" s="264"/>
      <c r="D23" s="69" t="str">
        <f>IF(E23="","",IF(COUNTIF($E$1:E23,E:E)&gt;1,"再掲",""))</f>
        <v/>
      </c>
      <c r="E23" s="56"/>
      <c r="F23" s="57" t="str">
        <f>IFERROR(VLOOKUP(E23,FileList_Src!A:C,3,FALSE),"")</f>
        <v/>
      </c>
      <c r="G23" s="305"/>
    </row>
    <row r="24" spans="1:7">
      <c r="A24" s="70" t="s">
        <v>110</v>
      </c>
      <c r="B24" s="221"/>
      <c r="C24" s="72"/>
      <c r="D24" s="73" t="str">
        <f>IF(E24="","",IF(COUNTIF($E$1:E24,E:E)&gt;1,"再掲",""))</f>
        <v/>
      </c>
      <c r="E24" s="56"/>
      <c r="F24" s="57" t="str">
        <f>IFERROR(VLOOKUP(E24,FileList_Src!A:C,3,FALSE),"")</f>
        <v/>
      </c>
      <c r="G24" s="305"/>
    </row>
    <row r="25" spans="1:7">
      <c r="A25" s="307" t="s">
        <v>49</v>
      </c>
      <c r="B25" s="264"/>
      <c r="C25" s="264"/>
      <c r="D25" s="69" t="str">
        <f>IF(E25="","",IF(COUNTIF($E$1:E25,E:E)&gt;1,"再掲",""))</f>
        <v/>
      </c>
      <c r="E25" s="56"/>
      <c r="F25" s="57" t="str">
        <f>IFERROR(VLOOKUP(E25,FileList_Src!A:C,3,FALSE),"")</f>
        <v/>
      </c>
      <c r="G25" s="305"/>
    </row>
    <row r="26" spans="1:7">
      <c r="A26" s="311"/>
      <c r="B26" s="266"/>
      <c r="C26" s="266"/>
      <c r="D26" s="74" t="str">
        <f>IF(E26="","",IF(COUNTIF($E$1:E26,E:E)&gt;1,"再掲",""))</f>
        <v/>
      </c>
      <c r="E26" s="56"/>
      <c r="F26" s="57" t="str">
        <f>IFERROR(VLOOKUP(E26,FileList_Src!A:C,3,FALSE),"")</f>
        <v/>
      </c>
      <c r="G26" s="305"/>
    </row>
    <row r="27" spans="1:7">
      <c r="A27" s="313" t="s">
        <v>52</v>
      </c>
      <c r="B27" s="269"/>
      <c r="C27" s="269"/>
      <c r="D27" s="69" t="str">
        <f>IF(E27="","",IF(COUNTIF($E$1:E27,E:E)&gt;1,"再掲",""))</f>
        <v/>
      </c>
      <c r="E27" s="56"/>
      <c r="F27" s="57" t="str">
        <f>IFERROR(VLOOKUP(E27,FileList_Src!A:C,3,FALSE),"")</f>
        <v/>
      </c>
      <c r="G27" s="305"/>
    </row>
    <row r="28" spans="1:7">
      <c r="A28" s="311"/>
      <c r="B28" s="266"/>
      <c r="C28" s="266"/>
      <c r="D28" s="74" t="str">
        <f>IF(E28="","",IF(COUNTIF($E$1:E28,E:E)&gt;1,"再掲",""))</f>
        <v/>
      </c>
      <c r="E28" s="56"/>
      <c r="F28" s="57" t="str">
        <f>IFERROR(VLOOKUP(E28,FileList_Src!A:C,3,FALSE),"")</f>
        <v/>
      </c>
      <c r="G28" s="305"/>
    </row>
    <row r="29" spans="1:7">
      <c r="A29" s="308" t="s">
        <v>111</v>
      </c>
      <c r="B29" s="309"/>
      <c r="C29" s="310"/>
      <c r="D29" s="213" t="str">
        <f>IF(E29="","",IF(COUNTIF($E$1:E29,E:E)&gt;1,"再掲",""))</f>
        <v/>
      </c>
      <c r="E29" s="56"/>
      <c r="F29" s="57" t="str">
        <f>IFERROR(VLOOKUP(E29,FileList_Src!A:C,3,FALSE),"")</f>
        <v/>
      </c>
      <c r="G29" s="305"/>
    </row>
    <row r="30" spans="1:7">
      <c r="A30" s="49" t="s">
        <v>19</v>
      </c>
      <c r="B30" s="214" t="s">
        <v>20</v>
      </c>
      <c r="C30" s="50" t="s">
        <v>21</v>
      </c>
      <c r="D30" s="51" t="s">
        <v>38</v>
      </c>
      <c r="E30" s="56"/>
      <c r="F30" s="57" t="str">
        <f>IFERROR(VLOOKUP(E30,FileList_Src!A:C,3,FALSE),"")</f>
        <v/>
      </c>
      <c r="G30" s="305"/>
    </row>
    <row r="31" spans="1:7">
      <c r="A31" s="302" t="s">
        <v>112</v>
      </c>
      <c r="B31" s="139" t="s">
        <v>113</v>
      </c>
      <c r="C31" s="54"/>
      <c r="D31" s="55" t="str">
        <f>IF(E31="","",IF(COUNTIF($E$1:E31,E:E)&gt;1,"再掲",""))</f>
        <v/>
      </c>
      <c r="E31" s="56"/>
      <c r="F31" s="57" t="str">
        <f>IFERROR(VLOOKUP(E31,FileList_Src!A:C,3,FALSE),"")</f>
        <v/>
      </c>
      <c r="G31" s="305"/>
    </row>
    <row r="32" spans="1:7">
      <c r="A32" s="302"/>
      <c r="B32" s="139" t="str">
        <f>IF(E32="","",E32)</f>
        <v/>
      </c>
      <c r="C32" s="54"/>
      <c r="D32" s="55" t="str">
        <f>IF(E32="","",IF(COUNTIF($E$1:E32,E:E)&gt;1,"再掲",""))</f>
        <v/>
      </c>
      <c r="E32" s="56"/>
      <c r="F32" s="57" t="str">
        <f>IFERROR(VLOOKUP(E32,FileList_Src!A:C,3,FALSE),"")</f>
        <v/>
      </c>
      <c r="G32" s="305"/>
    </row>
    <row r="33" spans="1:7" ht="24">
      <c r="A33" s="302"/>
      <c r="B33" s="139" t="s">
        <v>114</v>
      </c>
      <c r="C33" s="54"/>
      <c r="D33" s="55" t="str">
        <f>IF(E33="","",IF(COUNTIF($E$1:E33,E:E)&gt;1,"再掲",""))</f>
        <v/>
      </c>
      <c r="E33" s="56"/>
      <c r="F33" s="57" t="str">
        <f>IFERROR(VLOOKUP(E33,FileList_Src!A:C,3,FALSE),"")</f>
        <v/>
      </c>
      <c r="G33" s="305"/>
    </row>
    <row r="34" spans="1:7">
      <c r="A34" s="302"/>
      <c r="B34" s="139" t="str">
        <f>IF(E34="","",E34)</f>
        <v/>
      </c>
      <c r="C34" s="54"/>
      <c r="D34" s="55" t="str">
        <f>IF(E34="","",IF(COUNTIF($E$1:E34,E:E)&gt;1,"再掲",""))</f>
        <v/>
      </c>
      <c r="E34" s="56"/>
      <c r="F34" s="57" t="str">
        <f>IFERROR(VLOOKUP(E34,FileList_Src!A:C,3,FALSE),"")</f>
        <v/>
      </c>
      <c r="G34" s="305"/>
    </row>
    <row r="35" spans="1:7">
      <c r="A35" s="302" t="s">
        <v>115</v>
      </c>
      <c r="B35" s="139" t="s">
        <v>116</v>
      </c>
      <c r="C35" s="54"/>
      <c r="D35" s="55" t="str">
        <f>IF(E35="","",IF(COUNTIF($E$1:E35,E:E)&gt;1,"再掲",""))</f>
        <v/>
      </c>
      <c r="E35" s="56"/>
      <c r="F35" s="57" t="str">
        <f>IFERROR(VLOOKUP(E35,FileList_Src!A:C,3,FALSE),"")</f>
        <v/>
      </c>
      <c r="G35" s="305"/>
    </row>
    <row r="36" spans="1:7">
      <c r="A36" s="303"/>
      <c r="B36" s="222" t="str">
        <f>IF(E36="","",E36)</f>
        <v/>
      </c>
      <c r="C36" s="62"/>
      <c r="D36" s="68" t="str">
        <f>IF(E36="","",IF(COUNTIF($E$1:E36,E:E)&gt;1,"再掲",""))</f>
        <v/>
      </c>
      <c r="E36" s="56"/>
      <c r="F36" s="57" t="str">
        <f>IFERROR(VLOOKUP(E36,FileList_Src!A:C,3,FALSE),"")</f>
        <v/>
      </c>
      <c r="G36" s="305"/>
    </row>
    <row r="37" spans="1:7">
      <c r="A37" s="306" t="s">
        <v>40</v>
      </c>
      <c r="B37" s="285"/>
      <c r="C37" s="285"/>
      <c r="D37" s="63" t="str">
        <f>IF(E37="","",IF(COUNTIF($E$1:E37,E:E)&gt;1,"再掲",""))</f>
        <v/>
      </c>
      <c r="E37" s="56"/>
      <c r="F37" s="57" t="str">
        <f>IFERROR(VLOOKUP(E37,FileList_Src!A:C,3,FALSE),"")</f>
        <v/>
      </c>
      <c r="G37" s="305"/>
    </row>
    <row r="38" spans="1:7">
      <c r="A38" s="315" t="s">
        <v>41</v>
      </c>
      <c r="B38" s="262"/>
      <c r="C38" s="262"/>
      <c r="D38" s="64" t="str">
        <f>IF(E38="","",IF(COUNTIF($E$1:E38,E:E)&gt;1,"再掲",""))</f>
        <v/>
      </c>
      <c r="E38" s="56"/>
      <c r="F38" s="57" t="str">
        <f>IFERROR(VLOOKUP(E38,FileList_Src!A:C,3,FALSE),"")</f>
        <v/>
      </c>
      <c r="G38" s="305"/>
    </row>
    <row r="39" spans="1:7">
      <c r="A39" s="316"/>
      <c r="B39" s="277"/>
      <c r="C39" s="277"/>
      <c r="D39" s="64" t="str">
        <f>IF(E39="","",IF(COUNTIF($E$1:E39,E:E)&gt;1,"再掲",""))</f>
        <v/>
      </c>
      <c r="E39" s="56"/>
      <c r="F39" s="57" t="str">
        <f>IFERROR(VLOOKUP(E39,FileList_Src!A:C,3,FALSE),"")</f>
        <v/>
      </c>
      <c r="G39" s="305"/>
    </row>
    <row r="40" spans="1:7">
      <c r="A40" s="316"/>
      <c r="B40" s="277"/>
      <c r="C40" s="277"/>
      <c r="D40" s="65" t="str">
        <f>IF(E40="","",IF(COUNTIF($E$1:E40,E:E)&gt;1,"再掲",""))</f>
        <v/>
      </c>
      <c r="E40" s="56"/>
      <c r="F40" s="57" t="str">
        <f>IFERROR(VLOOKUP(E40,FileList_Src!A:C,3,FALSE),"")</f>
        <v/>
      </c>
      <c r="G40" s="305"/>
    </row>
    <row r="41" spans="1:7">
      <c r="A41" s="315" t="s">
        <v>44</v>
      </c>
      <c r="B41" s="262"/>
      <c r="C41" s="262"/>
      <c r="D41" s="64" t="str">
        <f>IF(E41="","",IF(COUNTIF($E$1:E41,E:E)&gt;1,"再掲",""))</f>
        <v/>
      </c>
      <c r="E41" s="56"/>
      <c r="F41" s="57" t="str">
        <f>IFERROR(VLOOKUP(E41,FileList_Src!A:C,3,FALSE),"")</f>
        <v/>
      </c>
      <c r="G41" s="305"/>
    </row>
    <row r="42" spans="1:7">
      <c r="A42" s="66"/>
      <c r="B42" s="223" t="str">
        <f>IF(E42="","",E42)</f>
        <v/>
      </c>
      <c r="C42" s="54"/>
      <c r="D42" s="55" t="str">
        <f>IF(E42="","",IF(COUNTIF($E$1:E42,E:E)&gt;1,"再掲",""))</f>
        <v/>
      </c>
      <c r="E42" s="56"/>
      <c r="F42" s="57" t="str">
        <f>IFERROR(VLOOKUP(E42,FileList_Src!A:C,3,FALSE),"")</f>
        <v/>
      </c>
      <c r="G42" s="305"/>
    </row>
    <row r="43" spans="1:7">
      <c r="A43" s="67"/>
      <c r="B43" s="222" t="str">
        <f>IF(E43="","",E43)</f>
        <v/>
      </c>
      <c r="C43" s="62"/>
      <c r="D43" s="68" t="str">
        <f>IF(E43="","",IF(COUNTIF($E$1:E43,E:E)&gt;1,"再掲",""))</f>
        <v/>
      </c>
      <c r="E43" s="56"/>
      <c r="F43" s="57" t="str">
        <f>IFERROR(VLOOKUP(E43,FileList_Src!A:C,3,FALSE),"")</f>
        <v/>
      </c>
      <c r="G43" s="305"/>
    </row>
    <row r="44" spans="1:7">
      <c r="A44" s="307" t="s">
        <v>47</v>
      </c>
      <c r="B44" s="264"/>
      <c r="C44" s="264"/>
      <c r="D44" s="69" t="str">
        <f>IF(E44="","",IF(COUNTIF($E$1:E44,E:E)&gt;1,"再掲",""))</f>
        <v/>
      </c>
      <c r="E44" s="56"/>
      <c r="F44" s="57" t="str">
        <f>IFERROR(VLOOKUP(E44,FileList_Src!A:C,3,FALSE),"")</f>
        <v/>
      </c>
      <c r="G44" s="305"/>
    </row>
    <row r="45" spans="1:7">
      <c r="A45" s="70" t="s">
        <v>110</v>
      </c>
      <c r="B45" s="221"/>
      <c r="C45" s="72"/>
      <c r="D45" s="73" t="str">
        <f>IF(E45="","",IF(COUNTIF($E$1:E45,E:E)&gt;1,"再掲",""))</f>
        <v/>
      </c>
      <c r="E45" s="56"/>
      <c r="F45" s="57" t="str">
        <f>IFERROR(VLOOKUP(E45,FileList_Src!A:C,3,FALSE),"")</f>
        <v/>
      </c>
      <c r="G45" s="305"/>
    </row>
    <row r="46" spans="1:7">
      <c r="A46" s="307" t="s">
        <v>49</v>
      </c>
      <c r="B46" s="264"/>
      <c r="C46" s="264"/>
      <c r="D46" s="69" t="str">
        <f>IF(E46="","",IF(COUNTIF($E$1:E46,E:E)&gt;1,"再掲",""))</f>
        <v/>
      </c>
      <c r="E46" s="56"/>
      <c r="F46" s="57" t="str">
        <f>IFERROR(VLOOKUP(E46,FileList_Src!A:C,3,FALSE),"")</f>
        <v/>
      </c>
      <c r="G46" s="305"/>
    </row>
    <row r="47" spans="1:7">
      <c r="A47" s="311"/>
      <c r="B47" s="266"/>
      <c r="C47" s="266"/>
      <c r="D47" s="74" t="str">
        <f>IF(E47="","",IF(COUNTIF($E$1:E47,E:E)&gt;1,"再掲",""))</f>
        <v/>
      </c>
      <c r="E47" s="56"/>
      <c r="F47" s="57" t="str">
        <f>IFERROR(VLOOKUP(E47,FileList_Src!A:C,3,FALSE),"")</f>
        <v/>
      </c>
      <c r="G47" s="305"/>
    </row>
    <row r="48" spans="1:7">
      <c r="A48" s="313" t="s">
        <v>52</v>
      </c>
      <c r="B48" s="269"/>
      <c r="C48" s="269"/>
      <c r="D48" s="69" t="str">
        <f>IF(E48="","",IF(COUNTIF($E$1:E48,E:E)&gt;1,"再掲",""))</f>
        <v/>
      </c>
      <c r="E48" s="56"/>
      <c r="F48" s="57" t="str">
        <f>IFERROR(VLOOKUP(E48,FileList_Src!A:C,3,FALSE),"")</f>
        <v/>
      </c>
      <c r="G48" s="305"/>
    </row>
    <row r="49" spans="1:7">
      <c r="A49" s="311"/>
      <c r="B49" s="266"/>
      <c r="C49" s="266"/>
      <c r="D49" s="74" t="str">
        <f>IF(E49="","",IF(COUNTIF($E$1:E49,E:E)&gt;1,"再掲",""))</f>
        <v/>
      </c>
      <c r="E49" s="56"/>
      <c r="F49" s="57" t="str">
        <f>IFERROR(VLOOKUP(E49,FileList_Src!A:C,3,FALSE),"")</f>
        <v/>
      </c>
      <c r="G49" s="305"/>
    </row>
    <row r="50" spans="1:7">
      <c r="A50" s="308" t="s">
        <v>117</v>
      </c>
      <c r="B50" s="309"/>
      <c r="C50" s="310"/>
      <c r="D50" s="213" t="str">
        <f>IF(E50="","",IF(COUNTIF($E$1:E50,E:E)&gt;1,"再掲",""))</f>
        <v/>
      </c>
      <c r="E50" s="56"/>
      <c r="F50" s="57" t="str">
        <f>IFERROR(VLOOKUP(E50,FileList_Src!A:C,3,FALSE),"")</f>
        <v/>
      </c>
      <c r="G50" s="305"/>
    </row>
    <row r="51" spans="1:7">
      <c r="A51" s="49" t="s">
        <v>19</v>
      </c>
      <c r="B51" s="214" t="s">
        <v>20</v>
      </c>
      <c r="C51" s="50" t="s">
        <v>21</v>
      </c>
      <c r="D51" s="51" t="s">
        <v>38</v>
      </c>
      <c r="E51" s="56"/>
      <c r="F51" s="57" t="str">
        <f>IFERROR(VLOOKUP(E51,FileList_Src!A:C,3,FALSE),"")</f>
        <v/>
      </c>
      <c r="G51" s="305"/>
    </row>
    <row r="52" spans="1:7">
      <c r="A52" s="302" t="s">
        <v>118</v>
      </c>
      <c r="B52" s="54" t="s">
        <v>119</v>
      </c>
      <c r="C52" s="54"/>
      <c r="D52" s="55" t="str">
        <f>IF(E52="","",IF(COUNTIF($E$1:E52,E:E)&gt;1,"再掲",""))</f>
        <v/>
      </c>
      <c r="E52" s="56"/>
      <c r="F52" s="57" t="str">
        <f>IFERROR(VLOOKUP(E52,FileList_Src!A:C,3,FALSE),"")</f>
        <v/>
      </c>
      <c r="G52" s="305"/>
    </row>
    <row r="53" spans="1:7">
      <c r="A53" s="302"/>
      <c r="B53" s="54" t="str">
        <f>IF(E53="","",E53)</f>
        <v/>
      </c>
      <c r="C53" s="54"/>
      <c r="D53" s="55" t="str">
        <f>IF(E53="","",IF(COUNTIF($E$1:E53,E:E)&gt;1,"再掲",""))</f>
        <v/>
      </c>
      <c r="E53" s="56"/>
      <c r="F53" s="57" t="str">
        <f>IFERROR(VLOOKUP(E53,FileList_Src!A:C,3,FALSE),"")</f>
        <v/>
      </c>
      <c r="G53" s="305"/>
    </row>
    <row r="54" spans="1:7">
      <c r="A54" s="302"/>
      <c r="B54" s="54" t="s">
        <v>120</v>
      </c>
      <c r="C54" s="54"/>
      <c r="D54" s="55" t="str">
        <f>IF(E54="","",IF(COUNTIF($E$1:E54,E:E)&gt;1,"再掲",""))</f>
        <v/>
      </c>
      <c r="E54" s="56"/>
      <c r="F54" s="57" t="str">
        <f>IFERROR(VLOOKUP(E54,FileList_Src!A:C,3,FALSE),"")</f>
        <v/>
      </c>
      <c r="G54" s="305"/>
    </row>
    <row r="55" spans="1:7">
      <c r="A55" s="302"/>
      <c r="B55" s="54" t="str">
        <f>IF(E55="","",E55)</f>
        <v/>
      </c>
      <c r="C55" s="54"/>
      <c r="D55" s="55" t="str">
        <f>IF(E55="","",IF(COUNTIF($E$1:E55,E:E)&gt;1,"再掲",""))</f>
        <v/>
      </c>
      <c r="E55" s="56"/>
      <c r="F55" s="57" t="str">
        <f>IFERROR(VLOOKUP(E55,FileList_Src!A:C,3,FALSE),"")</f>
        <v/>
      </c>
      <c r="G55" s="305"/>
    </row>
    <row r="56" spans="1:7">
      <c r="A56" s="302"/>
      <c r="B56" s="54" t="s">
        <v>121</v>
      </c>
      <c r="C56" s="54"/>
      <c r="D56" s="55" t="str">
        <f>IF(E56="","",IF(COUNTIF($E$1:E56,E:E)&gt;1,"再掲",""))</f>
        <v/>
      </c>
      <c r="E56" s="56"/>
      <c r="F56" s="57" t="str">
        <f>IFERROR(VLOOKUP(E56,FileList_Src!A:C,3,FALSE),"")</f>
        <v/>
      </c>
      <c r="G56" s="305"/>
    </row>
    <row r="57" spans="1:7">
      <c r="A57" s="302"/>
      <c r="B57" s="54" t="str">
        <f>IF(E57="","",E57)</f>
        <v/>
      </c>
      <c r="C57" s="54"/>
      <c r="D57" s="55" t="str">
        <f>IF(E57="","",IF(COUNTIF($E$1:E57,E:E)&gt;1,"再掲",""))</f>
        <v/>
      </c>
      <c r="E57" s="56"/>
      <c r="F57" s="57" t="str">
        <f>IFERROR(VLOOKUP(E57,FileList_Src!A:C,3,FALSE),"")</f>
        <v/>
      </c>
      <c r="G57" s="305"/>
    </row>
    <row r="58" spans="1:7">
      <c r="A58" s="302"/>
      <c r="B58" s="54" t="s">
        <v>122</v>
      </c>
      <c r="C58" s="54"/>
      <c r="D58" s="55" t="str">
        <f>IF(E58="","",IF(COUNTIF($E$1:E58,E:E)&gt;1,"再掲",""))</f>
        <v/>
      </c>
      <c r="E58" s="56"/>
      <c r="F58" s="57" t="str">
        <f>IFERROR(VLOOKUP(E58,FileList_Src!A:C,3,FALSE),"")</f>
        <v/>
      </c>
      <c r="G58" s="305"/>
    </row>
    <row r="59" spans="1:7">
      <c r="A59" s="302"/>
      <c r="B59" s="54" t="str">
        <f>IF(E59="","",E59)</f>
        <v/>
      </c>
      <c r="C59" s="54"/>
      <c r="D59" s="55" t="str">
        <f>IF(E59="","",IF(COUNTIF($E$1:E59,E:E)&gt;1,"再掲",""))</f>
        <v/>
      </c>
      <c r="E59" s="56"/>
      <c r="F59" s="57" t="str">
        <f>IFERROR(VLOOKUP(E59,FileList_Src!A:C,3,FALSE),"")</f>
        <v/>
      </c>
      <c r="G59" s="305"/>
    </row>
    <row r="60" spans="1:7">
      <c r="A60" s="302" t="s">
        <v>123</v>
      </c>
      <c r="B60" s="54" t="s">
        <v>124</v>
      </c>
      <c r="C60" s="54"/>
      <c r="D60" s="55" t="str">
        <f>IF(E60="","",IF(COUNTIF($E$1:E60,E:E)&gt;1,"再掲",""))</f>
        <v/>
      </c>
      <c r="E60" s="56"/>
      <c r="F60" s="57" t="str">
        <f>IFERROR(VLOOKUP(E60,FileList_Src!A:C,3,FALSE),"")</f>
        <v/>
      </c>
      <c r="G60" s="305"/>
    </row>
    <row r="61" spans="1:7">
      <c r="A61" s="302"/>
      <c r="B61" s="54" t="str">
        <f>IF(E61="","",E61)</f>
        <v/>
      </c>
      <c r="C61" s="54"/>
      <c r="D61" s="55" t="str">
        <f>IF(E61="","",IF(COUNTIF($E$1:E61,E:E)&gt;1,"再掲",""))</f>
        <v/>
      </c>
      <c r="E61" s="56"/>
      <c r="F61" s="57" t="str">
        <f>IFERROR(VLOOKUP(E61,FileList_Src!A:C,3,FALSE),"")</f>
        <v/>
      </c>
      <c r="G61" s="305"/>
    </row>
    <row r="62" spans="1:7">
      <c r="A62" s="302"/>
      <c r="B62" s="54" t="s">
        <v>125</v>
      </c>
      <c r="C62" s="54"/>
      <c r="D62" s="55" t="str">
        <f>IF(E62="","",IF(COUNTIF($E$1:E62,E:E)&gt;1,"再掲",""))</f>
        <v/>
      </c>
      <c r="E62" s="56"/>
      <c r="F62" s="57" t="str">
        <f>IFERROR(VLOOKUP(E62,FileList_Src!A:C,3,FALSE),"")</f>
        <v/>
      </c>
      <c r="G62" s="305"/>
    </row>
    <row r="63" spans="1:7">
      <c r="A63" s="302"/>
      <c r="B63" s="54" t="str">
        <f>IF(E63="","",E63)</f>
        <v/>
      </c>
      <c r="C63" s="54"/>
      <c r="D63" s="55" t="str">
        <f>IF(E63="","",IF(COUNTIF($E$1:E63,E:E)&gt;1,"再掲",""))</f>
        <v/>
      </c>
      <c r="E63" s="56"/>
      <c r="F63" s="57" t="str">
        <f>IFERROR(VLOOKUP(E63,FileList_Src!A:C,3,FALSE),"")</f>
        <v/>
      </c>
      <c r="G63" s="305"/>
    </row>
    <row r="64" spans="1:7">
      <c r="A64" s="302"/>
      <c r="B64" s="54" t="str">
        <f>IF(E64="","",E64)</f>
        <v/>
      </c>
      <c r="C64" s="54"/>
      <c r="D64" s="55" t="str">
        <f>IF(E64="","",IF(COUNTIF($E$1:E64,E:E)&gt;1,"再掲",""))</f>
        <v/>
      </c>
      <c r="E64" s="56"/>
      <c r="F64" s="57" t="str">
        <f>IFERROR(VLOOKUP(E64,FileList_Src!A:C,3,FALSE),"")</f>
        <v/>
      </c>
      <c r="G64" s="305"/>
    </row>
    <row r="65" spans="1:7">
      <c r="A65" s="302" t="s">
        <v>126</v>
      </c>
      <c r="B65" s="54" t="s">
        <v>127</v>
      </c>
      <c r="C65" s="54"/>
      <c r="D65" s="55" t="str">
        <f>IF(E65="","",IF(COUNTIF($E$1:E65,E:E)&gt;1,"再掲",""))</f>
        <v/>
      </c>
      <c r="E65" s="56"/>
      <c r="F65" s="57" t="str">
        <f>IFERROR(VLOOKUP(E65,FileList_Src!A:C,3,FALSE),"")</f>
        <v/>
      </c>
      <c r="G65" s="305"/>
    </row>
    <row r="66" spans="1:7">
      <c r="A66" s="302"/>
      <c r="B66" s="54" t="str">
        <f>IF(E66="","",E66)</f>
        <v/>
      </c>
      <c r="C66" s="54"/>
      <c r="D66" s="55" t="str">
        <f>IF(E66="","",IF(COUNTIF($E$1:E66,E:E)&gt;1,"再掲",""))</f>
        <v/>
      </c>
      <c r="E66" s="56"/>
      <c r="F66" s="57" t="str">
        <f>IFERROR(VLOOKUP(E66,FileList_Src!A:C,3,FALSE),"")</f>
        <v/>
      </c>
      <c r="G66" s="305"/>
    </row>
    <row r="67" spans="1:7">
      <c r="A67" s="302"/>
      <c r="B67" s="54" t="s">
        <v>128</v>
      </c>
      <c r="C67" s="54"/>
      <c r="D67" s="55" t="str">
        <f>IF(E67="","",IF(COUNTIF($E$1:E67,E:E)&gt;1,"再掲",""))</f>
        <v/>
      </c>
      <c r="E67" s="56"/>
      <c r="F67" s="57" t="str">
        <f>IFERROR(VLOOKUP(E67,FileList_Src!A:C,3,FALSE),"")</f>
        <v/>
      </c>
      <c r="G67" s="305"/>
    </row>
    <row r="68" spans="1:7">
      <c r="A68" s="302"/>
      <c r="B68" s="54" t="str">
        <f>IF(E68="","",E68)</f>
        <v/>
      </c>
      <c r="C68" s="54"/>
      <c r="D68" s="55" t="str">
        <f>IF(E68="","",IF(COUNTIF($E$1:E68,E:E)&gt;1,"再掲",""))</f>
        <v/>
      </c>
      <c r="E68" s="56"/>
      <c r="F68" s="57" t="str">
        <f>IFERROR(VLOOKUP(E68,FileList_Src!A:C,3,FALSE),"")</f>
        <v/>
      </c>
      <c r="G68" s="305"/>
    </row>
    <row r="69" spans="1:7">
      <c r="A69" s="303"/>
      <c r="B69" s="62" t="str">
        <f>IF(E69="","",E69)</f>
        <v/>
      </c>
      <c r="C69" s="62"/>
      <c r="D69" s="68" t="str">
        <f>IF(E69="","",IF(COUNTIF($E$1:E69,E:E)&gt;1,"再掲",""))</f>
        <v/>
      </c>
      <c r="E69" s="56"/>
      <c r="F69" s="57" t="str">
        <f>IFERROR(VLOOKUP(E69,FileList_Src!A:C,3,FALSE),"")</f>
        <v/>
      </c>
      <c r="G69" s="305"/>
    </row>
    <row r="70" spans="1:7">
      <c r="A70" s="306" t="s">
        <v>40</v>
      </c>
      <c r="B70" s="285"/>
      <c r="C70" s="285"/>
      <c r="D70" s="63" t="str">
        <f>IF(E70="","",IF(COUNTIF($E$1:E70,E:E)&gt;1,"再掲",""))</f>
        <v/>
      </c>
      <c r="E70" s="56"/>
      <c r="F70" s="57" t="str">
        <f>IFERROR(VLOOKUP(E70,FileList_Src!A:C,3,FALSE),"")</f>
        <v/>
      </c>
      <c r="G70" s="305"/>
    </row>
    <row r="71" spans="1:7">
      <c r="A71" s="315" t="s">
        <v>41</v>
      </c>
      <c r="B71" s="262"/>
      <c r="C71" s="262"/>
      <c r="D71" s="64" t="str">
        <f>IF(E71="","",IF(COUNTIF($E$1:E71,E:E)&gt;1,"再掲",""))</f>
        <v/>
      </c>
      <c r="E71" s="56"/>
      <c r="F71" s="57" t="str">
        <f>IFERROR(VLOOKUP(E71,FileList_Src!A:C,3,FALSE),"")</f>
        <v/>
      </c>
      <c r="G71" s="305"/>
    </row>
    <row r="72" spans="1:7">
      <c r="A72" s="316"/>
      <c r="B72" s="277"/>
      <c r="C72" s="277"/>
      <c r="D72" s="64" t="str">
        <f>IF(E72="","",IF(COUNTIF($E$1:E72,E:E)&gt;1,"再掲",""))</f>
        <v/>
      </c>
      <c r="E72" s="56"/>
      <c r="F72" s="57" t="str">
        <f>IFERROR(VLOOKUP(E72,FileList_Src!A:C,3,FALSE),"")</f>
        <v/>
      </c>
      <c r="G72" s="305"/>
    </row>
    <row r="73" spans="1:7">
      <c r="A73" s="316"/>
      <c r="B73" s="277"/>
      <c r="C73" s="277"/>
      <c r="D73" s="65" t="str">
        <f>IF(E73="","",IF(COUNTIF($E$1:E73,E:E)&gt;1,"再掲",""))</f>
        <v/>
      </c>
      <c r="E73" s="56"/>
      <c r="F73" s="57" t="str">
        <f>IFERROR(VLOOKUP(E73,FileList_Src!A:C,3,FALSE),"")</f>
        <v/>
      </c>
      <c r="G73" s="305"/>
    </row>
    <row r="74" spans="1:7">
      <c r="A74" s="315" t="s">
        <v>44</v>
      </c>
      <c r="B74" s="262"/>
      <c r="C74" s="262"/>
      <c r="D74" s="64" t="str">
        <f>IF(E74="","",IF(COUNTIF($E$1:E74,E:E)&gt;1,"再掲",""))</f>
        <v/>
      </c>
      <c r="E74" s="56"/>
      <c r="F74" s="57" t="str">
        <f>IFERROR(VLOOKUP(E74,FileList_Src!A:C,3,FALSE),"")</f>
        <v/>
      </c>
      <c r="G74" s="305"/>
    </row>
    <row r="75" spans="1:7">
      <c r="A75" s="66"/>
      <c r="B75" s="220" t="str">
        <f>IF(E75="","",E75)</f>
        <v/>
      </c>
      <c r="C75" s="54"/>
      <c r="D75" s="55" t="str">
        <f>IF(E75="","",IF(COUNTIF($E$1:E75,E:E)&gt;1,"再掲",""))</f>
        <v/>
      </c>
      <c r="E75" s="56"/>
      <c r="F75" s="57" t="str">
        <f>IFERROR(VLOOKUP(E75,FileList_Src!A:C,3,FALSE),"")</f>
        <v/>
      </c>
      <c r="G75" s="305"/>
    </row>
    <row r="76" spans="1:7">
      <c r="A76" s="67"/>
      <c r="B76" s="219" t="str">
        <f>IF(E76="","",E76)</f>
        <v/>
      </c>
      <c r="C76" s="62"/>
      <c r="D76" s="68" t="str">
        <f>IF(E76="","",IF(COUNTIF($E$1:E76,E:E)&gt;1,"再掲",""))</f>
        <v/>
      </c>
      <c r="E76" s="56"/>
      <c r="F76" s="57" t="str">
        <f>IFERROR(VLOOKUP(E76,FileList_Src!A:C,3,FALSE),"")</f>
        <v/>
      </c>
      <c r="G76" s="305"/>
    </row>
    <row r="77" spans="1:7">
      <c r="A77" s="307" t="s">
        <v>47</v>
      </c>
      <c r="B77" s="264"/>
      <c r="C77" s="264"/>
      <c r="D77" s="69" t="str">
        <f>IF(E77="","",IF(COUNTIF($E$1:E77,E:E)&gt;1,"再掲",""))</f>
        <v/>
      </c>
      <c r="E77" s="56"/>
      <c r="F77" s="57" t="str">
        <f>IFERROR(VLOOKUP(E77,FileList_Src!A:C,3,FALSE),"")</f>
        <v/>
      </c>
      <c r="G77" s="305"/>
    </row>
    <row r="78" spans="1:7">
      <c r="A78" s="70" t="s">
        <v>110</v>
      </c>
      <c r="B78" s="221"/>
      <c r="C78" s="72"/>
      <c r="D78" s="73" t="str">
        <f>IF(E78="","",IF(COUNTIF($E$1:E78,E:E)&gt;1,"再掲",""))</f>
        <v/>
      </c>
      <c r="E78" s="56"/>
      <c r="F78" s="57" t="str">
        <f>IFERROR(VLOOKUP(E78,FileList_Src!A:C,3,FALSE),"")</f>
        <v/>
      </c>
      <c r="G78" s="305"/>
    </row>
    <row r="79" spans="1:7">
      <c r="A79" s="307" t="s">
        <v>49</v>
      </c>
      <c r="B79" s="264"/>
      <c r="C79" s="264"/>
      <c r="D79" s="69" t="str">
        <f>IF(E79="","",IF(COUNTIF($E$1:E79,E:E)&gt;1,"再掲",""))</f>
        <v/>
      </c>
      <c r="E79" s="56"/>
      <c r="F79" s="57" t="str">
        <f>IFERROR(VLOOKUP(E79,FileList_Src!A:C,3,FALSE),"")</f>
        <v/>
      </c>
      <c r="G79" s="305"/>
    </row>
    <row r="80" spans="1:7">
      <c r="A80" s="311"/>
      <c r="B80" s="266"/>
      <c r="C80" s="266"/>
      <c r="D80" s="74" t="str">
        <f>IF(E80="","",IF(COUNTIF($E$1:E80,E:E)&gt;1,"再掲",""))</f>
        <v/>
      </c>
      <c r="E80" s="56"/>
      <c r="F80" s="57" t="str">
        <f>IFERROR(VLOOKUP(E80,FileList_Src!A:C,3,FALSE),"")</f>
        <v/>
      </c>
      <c r="G80" s="305"/>
    </row>
    <row r="81" spans="1:7">
      <c r="A81" s="313" t="s">
        <v>52</v>
      </c>
      <c r="B81" s="269"/>
      <c r="C81" s="269"/>
      <c r="D81" s="69" t="str">
        <f>IF(E81="","",IF(COUNTIF($E$1:E81,E:E)&gt;1,"再掲",""))</f>
        <v/>
      </c>
      <c r="E81" s="56"/>
      <c r="F81" s="57" t="str">
        <f>IFERROR(VLOOKUP(E81,FileList_Src!A:C,3,FALSE),"")</f>
        <v/>
      </c>
      <c r="G81" s="305"/>
    </row>
    <row r="82" spans="1:7">
      <c r="A82" s="311"/>
      <c r="B82" s="266"/>
      <c r="C82" s="266"/>
      <c r="D82" s="74" t="str">
        <f>IF(E82="","",IF(COUNTIF($E$1:E82,E:E)&gt;1,"再掲",""))</f>
        <v/>
      </c>
      <c r="E82" s="56"/>
      <c r="F82" s="57" t="str">
        <f>IFERROR(VLOOKUP(E82,FileList_Src!A:C,3,FALSE),"")</f>
        <v/>
      </c>
      <c r="G82" s="305"/>
    </row>
    <row r="83" spans="1:7">
      <c r="B83" s="224" t="s">
        <v>53</v>
      </c>
      <c r="C83" s="225" t="s">
        <v>54</v>
      </c>
      <c r="E83" s="77"/>
      <c r="F83" s="77"/>
    </row>
  </sheetData>
  <mergeCells count="40">
    <mergeCell ref="A38:C38"/>
    <mergeCell ref="A39:C39"/>
    <mergeCell ref="A40:C40"/>
    <mergeCell ref="A41:C41"/>
    <mergeCell ref="A65:A69"/>
    <mergeCell ref="A70:C70"/>
    <mergeCell ref="A77:C77"/>
    <mergeCell ref="A50:C50"/>
    <mergeCell ref="A52:A59"/>
    <mergeCell ref="A80:C80"/>
    <mergeCell ref="A81:C81"/>
    <mergeCell ref="A71:C71"/>
    <mergeCell ref="A72:C72"/>
    <mergeCell ref="A73:C73"/>
    <mergeCell ref="A74:C74"/>
    <mergeCell ref="A5:C5"/>
    <mergeCell ref="A28:C28"/>
    <mergeCell ref="A27:C27"/>
    <mergeCell ref="A26:C26"/>
    <mergeCell ref="A23:C23"/>
    <mergeCell ref="A17:C17"/>
    <mergeCell ref="A18:C18"/>
    <mergeCell ref="A19:C19"/>
    <mergeCell ref="A20:C20"/>
    <mergeCell ref="A35:A36"/>
    <mergeCell ref="A31:A34"/>
    <mergeCell ref="G6:G82"/>
    <mergeCell ref="A16:C16"/>
    <mergeCell ref="A25:C25"/>
    <mergeCell ref="A29:C29"/>
    <mergeCell ref="A49:C49"/>
    <mergeCell ref="A44:C44"/>
    <mergeCell ref="A46:C46"/>
    <mergeCell ref="A37:C37"/>
    <mergeCell ref="A7:A15"/>
    <mergeCell ref="A82:C82"/>
    <mergeCell ref="A47:C47"/>
    <mergeCell ref="A79:C79"/>
    <mergeCell ref="A60:A64"/>
    <mergeCell ref="A48:C48"/>
  </mergeCells>
  <phoneticPr fontId="20"/>
  <conditionalFormatting sqref="A1:C33">
    <cfRule type="containsText" dxfId="49" priority="3" operator="containsText" text="（リストから選択してください）">
      <formula>NOT(ISERROR(SEARCH("（リストから選択してください）",A1)))</formula>
    </cfRule>
  </conditionalFormatting>
  <conditionalFormatting sqref="A37:C1048576">
    <cfRule type="containsText" dxfId="48" priority="1" operator="containsText" text="（リストから選択してください）">
      <formula>NOT(ISERROR(SEARCH("（リストから選択してください）",A37)))</formula>
    </cfRule>
  </conditionalFormatting>
  <conditionalFormatting sqref="B34:C34 A35:C35 B36:C36">
    <cfRule type="containsText" dxfId="47" priority="14" operator="containsText" text="（リストから選択してください）">
      <formula>NOT(ISERROR(SEARCH("（リストから選択してください）",A34)))</formula>
    </cfRule>
  </conditionalFormatting>
  <dataValidations count="3">
    <dataValidation type="textLength" operator="lessThanOrEqual" allowBlank="1" showInputMessage="1" showErrorMessage="1" error="80文字以内（２行程度）にしてください。" sqref="B21:B22 D30:D36 D75:D76 B15 B75:B76 D42:D43 D51:D69 D21:D22 B7:B9 B52:B69 B42:B43 D7:D15 B31:B36" xr:uid="{00000000-0002-0000-0500-000000000000}">
      <formula1>80</formula1>
    </dataValidation>
    <dataValidation type="list" allowBlank="1" showInputMessage="1" showErrorMessage="1" sqref="A78 A45 A24" xr:uid="{00000000-0002-0000-0500-000001000000}">
      <formula1>"（リストから選択してください）,　■　当該基準を満たす,　■　当該基準を満たさない"</formula1>
    </dataValidation>
    <dataValidation operator="lessThanOrEqual" allowBlank="1" showInputMessage="1" showErrorMessage="1" error="80文字以内（２行程度）にしてください。" sqref="B10:B14" xr:uid="{00000000-0002-0000-0500-000002000000}"/>
  </dataValidations>
  <pageMargins left="0.51181102362204722" right="0.31496062992125984" top="0.39370078740157483" bottom="0.59055118110236227" header="0.51181102362204722" footer="0.11811023622047245"/>
  <pageSetup paperSize="9" scale="88" fitToHeight="0" orientation="landscape" r:id="rId1"/>
  <headerFooter>
    <oddFooter>&amp;C&amp;"ＭＳ 明朝,標準"&amp;10&amp;P</oddFooter>
  </headerFooter>
  <rowBreaks count="3" manualBreakCount="3">
    <brk id="28" max="3" man="1"/>
    <brk id="49" max="3" man="1"/>
    <brk id="69" max="3" man="1"/>
  </rowBreaks>
  <drawing r:id="rId2"/>
  <extLst>
    <ext xmlns:x14="http://schemas.microsoft.com/office/spreadsheetml/2009/9/main" uri="{78C0D931-6437-407d-A8EE-F0AAD7539E65}">
      <x14:conditionalFormattings>
        <x14:conditionalFormatting xmlns:xm="http://schemas.microsoft.com/office/excel/2006/main">
          <x14:cfRule type="containsText" priority="15" operator="containsText" id="{47A359F5-2E19-4AD3-8AD4-6A87E10DE449}">
            <xm:f>NOT(ISERROR(SEARCH("＊ファイル一覧に資料なし",E7)))</xm:f>
            <xm:f>"＊ファイル一覧に資料なし"</xm:f>
            <x14:dxf>
              <font>
                <color rgb="FFFFFF00"/>
              </font>
            </x14:dxf>
          </x14:cfRule>
          <xm:sqref>E7:E82</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U181"/>
  <sheetViews>
    <sheetView showGridLines="0" view="pageBreakPreview" zoomScaleNormal="115" zoomScaleSheetLayoutView="100" zoomScalePageLayoutView="85" workbookViewId="0"/>
  </sheetViews>
  <sheetFormatPr defaultColWidth="7.25" defaultRowHeight="13.5"/>
  <cols>
    <col min="1" max="1" width="59.375" style="28" customWidth="1"/>
    <col min="2" max="2" width="63.75" style="30" customWidth="1"/>
    <col min="3" max="3" width="13.25" style="228" customWidth="1"/>
    <col min="4" max="4" width="6" style="36" customWidth="1"/>
    <col min="5" max="5" width="38.375" style="28" customWidth="1"/>
    <col min="6" max="6" width="15.25" style="28" customWidth="1"/>
    <col min="7" max="8" width="7.25" style="28"/>
    <col min="9" max="9" width="9.375" style="28" bestFit="1" customWidth="1"/>
    <col min="10" max="16384" width="7.25" style="28"/>
  </cols>
  <sheetData>
    <row r="1" spans="1:21" ht="14.25">
      <c r="C1" s="226"/>
      <c r="D1" s="227" t="str">
        <f>表紙!$A$20&amp;"　領域２"</f>
        <v>○○大学　領域２</v>
      </c>
      <c r="E1" s="31" t="s">
        <v>65</v>
      </c>
      <c r="J1" s="32"/>
      <c r="S1" s="33"/>
      <c r="T1" s="34"/>
      <c r="U1" s="35" t="s">
        <v>80</v>
      </c>
    </row>
    <row r="2" spans="1:21" ht="9.75" customHeight="1">
      <c r="E2" s="37"/>
    </row>
    <row r="3" spans="1:21" ht="18.75" customHeight="1">
      <c r="A3" s="38" t="s">
        <v>3</v>
      </c>
      <c r="B3" s="39"/>
      <c r="C3" s="40"/>
      <c r="E3" s="41" t="s">
        <v>14</v>
      </c>
      <c r="F3" s="42"/>
      <c r="H3" s="43"/>
      <c r="I3" s="43"/>
      <c r="J3" s="43"/>
      <c r="K3" s="43"/>
      <c r="M3" s="43"/>
      <c r="N3" s="43"/>
      <c r="O3" s="43"/>
      <c r="P3" s="43"/>
      <c r="Q3" s="43"/>
      <c r="R3" s="43"/>
      <c r="S3" s="43"/>
    </row>
    <row r="4" spans="1:21" ht="18.75" customHeight="1">
      <c r="A4" s="44" t="s">
        <v>129</v>
      </c>
      <c r="B4" s="39"/>
      <c r="C4" s="40"/>
      <c r="D4" s="45" t="s">
        <v>15</v>
      </c>
      <c r="E4" s="41" t="s">
        <v>16</v>
      </c>
      <c r="F4" s="46"/>
      <c r="G4" s="43"/>
      <c r="H4" s="43"/>
      <c r="I4" s="43"/>
      <c r="J4" s="43"/>
      <c r="K4" s="43"/>
      <c r="L4" s="43"/>
      <c r="M4" s="43"/>
      <c r="N4" s="43"/>
      <c r="O4" s="43"/>
      <c r="P4" s="43"/>
      <c r="Q4" s="43"/>
      <c r="R4" s="43"/>
      <c r="S4" s="43"/>
    </row>
    <row r="5" spans="1:21" ht="18.75" customHeight="1">
      <c r="A5" s="308" t="s">
        <v>130</v>
      </c>
      <c r="B5" s="317"/>
      <c r="C5" s="310"/>
      <c r="D5" s="213"/>
      <c r="E5" s="48" t="s">
        <v>18</v>
      </c>
      <c r="F5" s="42"/>
      <c r="G5" s="43"/>
      <c r="H5" s="43"/>
      <c r="I5" s="43"/>
      <c r="J5" s="43"/>
      <c r="K5" s="43"/>
      <c r="L5" s="43"/>
      <c r="M5" s="43"/>
      <c r="N5" s="43"/>
      <c r="O5" s="43"/>
      <c r="P5" s="43"/>
      <c r="Q5" s="43"/>
      <c r="R5" s="43"/>
      <c r="S5" s="43"/>
    </row>
    <row r="6" spans="1:21" ht="15" customHeight="1">
      <c r="A6" s="49" t="s">
        <v>19</v>
      </c>
      <c r="B6" s="214" t="s">
        <v>20</v>
      </c>
      <c r="C6" s="50" t="s">
        <v>21</v>
      </c>
      <c r="D6" s="51" t="s">
        <v>38</v>
      </c>
      <c r="E6" s="52" t="s">
        <v>101</v>
      </c>
      <c r="F6" s="229" t="s">
        <v>102</v>
      </c>
      <c r="G6" s="304" t="s">
        <v>131</v>
      </c>
    </row>
    <row r="7" spans="1:21" ht="15" customHeight="1">
      <c r="A7" s="302" t="s">
        <v>132</v>
      </c>
      <c r="B7" s="139" t="s">
        <v>133</v>
      </c>
      <c r="C7" s="54"/>
      <c r="D7" s="55" t="str">
        <f>IF(E7="","",IF(SUM(COUNTIF(領域1!E:E,領域2!E:E),COUNTIF($E$1:E7,E:E))&gt;1,"再掲",""))</f>
        <v/>
      </c>
      <c r="E7" s="56"/>
      <c r="F7" s="57" t="str">
        <f>IFERROR(VLOOKUP(E7,FileList_Src!A:C,3,FALSE),"")</f>
        <v/>
      </c>
      <c r="G7" s="305"/>
      <c r="H7" s="58"/>
      <c r="I7" s="58"/>
      <c r="J7" s="58"/>
      <c r="K7" s="58"/>
    </row>
    <row r="8" spans="1:21" ht="15" customHeight="1">
      <c r="A8" s="302"/>
      <c r="B8" s="139" t="str">
        <f>IF(E8="","",E8)</f>
        <v/>
      </c>
      <c r="C8" s="54"/>
      <c r="D8" s="55" t="str">
        <f>IF(E8="","",IF(SUM(COUNTIF(領域1!E:E,領域2!E:E),COUNTIF($E$1:E8,E:E))&gt;1,"再掲",""))</f>
        <v/>
      </c>
      <c r="E8" s="56"/>
      <c r="F8" s="57" t="str">
        <f>IFERROR(VLOOKUP(E8,FileList_Src!A:C,3,FALSE),"")</f>
        <v/>
      </c>
      <c r="G8" s="305"/>
      <c r="H8" s="59"/>
      <c r="I8" s="59"/>
      <c r="J8" s="59"/>
      <c r="K8" s="59"/>
    </row>
    <row r="9" spans="1:21" ht="15" customHeight="1">
      <c r="A9" s="302"/>
      <c r="B9" s="139" t="s">
        <v>134</v>
      </c>
      <c r="C9" s="54"/>
      <c r="D9" s="55" t="str">
        <f>IF(E9="","",IF(SUM(COUNTIF(領域1!E:E,領域2!E:E),COUNTIF($E$1:E9,E:E))&gt;1,"再掲",""))</f>
        <v/>
      </c>
      <c r="E9" s="56"/>
      <c r="F9" s="57" t="str">
        <f>IFERROR(VLOOKUP(E9,FileList_Src!A:C,3,FALSE),"")</f>
        <v/>
      </c>
      <c r="G9" s="305"/>
      <c r="H9" s="59"/>
      <c r="I9" s="59"/>
      <c r="J9" s="59"/>
      <c r="K9" s="59"/>
    </row>
    <row r="10" spans="1:21" ht="15" customHeight="1">
      <c r="A10" s="302"/>
      <c r="B10" s="139" t="str">
        <f>IF(E10="","",E10)</f>
        <v/>
      </c>
      <c r="C10" s="54"/>
      <c r="D10" s="55" t="str">
        <f>IF(E10="","",IF(SUM(COUNTIF(領域1!E:E,領域2!E:E),COUNTIF($E$1:E10,E:E))&gt;1,"再掲",""))</f>
        <v/>
      </c>
      <c r="E10" s="56"/>
      <c r="F10" s="57" t="str">
        <f>IFERROR(VLOOKUP(E10,FileList_Src!A:C,3,FALSE),"")</f>
        <v/>
      </c>
      <c r="G10" s="305"/>
      <c r="H10" s="59"/>
      <c r="I10" s="59"/>
      <c r="J10" s="59"/>
      <c r="K10" s="59"/>
    </row>
    <row r="11" spans="1:21" ht="15" customHeight="1">
      <c r="A11" s="302" t="s">
        <v>135</v>
      </c>
      <c r="B11" s="139" t="s">
        <v>136</v>
      </c>
      <c r="C11" s="54"/>
      <c r="D11" s="55" t="str">
        <f>IF(E11="","",IF(SUM(COUNTIF(領域1!E:E,領域2!E:E),COUNTIF($E$1:E11,E:E))&gt;1,"再掲",""))</f>
        <v/>
      </c>
      <c r="E11" s="56"/>
      <c r="F11" s="57" t="str">
        <f>IFERROR(VLOOKUP(E11,FileList_Src!A:C,3,FALSE),"")</f>
        <v/>
      </c>
      <c r="G11" s="305"/>
      <c r="H11" s="59"/>
      <c r="I11" s="59"/>
      <c r="J11" s="59"/>
      <c r="K11" s="59"/>
    </row>
    <row r="12" spans="1:21" ht="15" customHeight="1">
      <c r="A12" s="302"/>
      <c r="B12" s="139" t="str">
        <f>IF(E12="","",E12)</f>
        <v/>
      </c>
      <c r="C12" s="54"/>
      <c r="D12" s="55" t="str">
        <f>IF(E12="","",IF(SUM(COUNTIF(領域1!E:E,領域2!E:E),COUNTIF($E$1:E12,E:E))&gt;1,"再掲",""))</f>
        <v/>
      </c>
      <c r="E12" s="56"/>
      <c r="F12" s="57" t="str">
        <f>IFERROR(VLOOKUP(E12,FileList_Src!A:C,3,FALSE),"")</f>
        <v/>
      </c>
      <c r="G12" s="305"/>
      <c r="H12" s="59"/>
      <c r="I12" s="59"/>
      <c r="J12" s="59"/>
      <c r="K12" s="59"/>
    </row>
    <row r="13" spans="1:21" ht="15" customHeight="1">
      <c r="A13" s="302"/>
      <c r="B13" s="54" t="s">
        <v>134</v>
      </c>
      <c r="C13" s="54"/>
      <c r="D13" s="55" t="str">
        <f>IF(E13="","",IF(SUM(COUNTIF(領域1!E:E,領域2!E:E),COUNTIF($E$1:E13,E:E))&gt;1,"再掲",""))</f>
        <v/>
      </c>
      <c r="E13" s="56"/>
      <c r="F13" s="57" t="str">
        <f>IFERROR(VLOOKUP(E13,FileList_Src!A:C,3,FALSE),"")</f>
        <v/>
      </c>
      <c r="G13" s="305"/>
      <c r="H13" s="59"/>
      <c r="I13" s="59"/>
      <c r="J13" s="59"/>
      <c r="K13" s="59"/>
    </row>
    <row r="14" spans="1:21" ht="15" customHeight="1">
      <c r="A14" s="302"/>
      <c r="B14" s="139" t="str">
        <f>IF(E14="","",E14)</f>
        <v/>
      </c>
      <c r="C14" s="54"/>
      <c r="D14" s="55" t="str">
        <f>IF(E14="","",IF(SUM(COUNTIF(領域1!E:E,領域2!E:E),COUNTIF($E$1:E14,E:E))&gt;1,"再掲",""))</f>
        <v/>
      </c>
      <c r="E14" s="56"/>
      <c r="F14" s="57" t="str">
        <f>IFERROR(VLOOKUP(E14,FileList_Src!A:C,3,FALSE),"")</f>
        <v/>
      </c>
      <c r="G14" s="305"/>
      <c r="H14" s="59"/>
      <c r="I14" s="59"/>
      <c r="J14" s="59"/>
      <c r="K14" s="59"/>
    </row>
    <row r="15" spans="1:21" ht="30" customHeight="1">
      <c r="A15" s="302"/>
      <c r="B15" s="54" t="s">
        <v>137</v>
      </c>
      <c r="C15" s="54"/>
      <c r="D15" s="55" t="str">
        <f>IF(E15="","",IF(SUM(COUNTIF(領域1!E:E,領域2!E:E),COUNTIF($E$1:E15,E:E))&gt;1,"再掲",""))</f>
        <v/>
      </c>
      <c r="E15" s="56"/>
      <c r="F15" s="57" t="str">
        <f>IFERROR(VLOOKUP(E15,FileList_Src!A:C,3,FALSE),"")</f>
        <v/>
      </c>
      <c r="G15" s="305"/>
      <c r="H15" s="59"/>
      <c r="I15" s="59"/>
      <c r="J15" s="59"/>
      <c r="K15" s="59"/>
    </row>
    <row r="16" spans="1:21" ht="15" customHeight="1">
      <c r="A16" s="302"/>
      <c r="B16" s="139" t="str">
        <f>IF(E16="","",E16)</f>
        <v/>
      </c>
      <c r="C16" s="54"/>
      <c r="D16" s="55" t="str">
        <f>IF(E16="","",IF(SUM(COUNTIF(領域1!E:E,領域2!E:E),COUNTIF($E$1:E16,E:E))&gt;1,"再掲",""))</f>
        <v/>
      </c>
      <c r="E16" s="56"/>
      <c r="F16" s="57" t="str">
        <f>IFERROR(VLOOKUP(E16,FileList_Src!A:C,3,FALSE),"")</f>
        <v/>
      </c>
      <c r="G16" s="305"/>
      <c r="H16" s="59"/>
      <c r="I16" s="59"/>
      <c r="J16" s="59"/>
      <c r="K16" s="59"/>
    </row>
    <row r="17" spans="1:7" ht="15" customHeight="1">
      <c r="A17" s="302" t="s">
        <v>138</v>
      </c>
      <c r="B17" s="139" t="s">
        <v>139</v>
      </c>
      <c r="C17" s="54"/>
      <c r="D17" s="55" t="str">
        <f>IF(E17="","",IF(SUM(COUNTIF(領域1!E:E,領域2!E:E),COUNTIF($E$1:E17,E:E))&gt;1,"再掲",""))</f>
        <v/>
      </c>
      <c r="E17" s="56"/>
      <c r="F17" s="57" t="str">
        <f>IFERROR(VLOOKUP(E17,FileList_Src!A:C,3,FALSE),"")</f>
        <v/>
      </c>
      <c r="G17" s="305"/>
    </row>
    <row r="18" spans="1:7" ht="15" customHeight="1">
      <c r="A18" s="302"/>
      <c r="B18" s="139" t="str">
        <f>IF(E18="","",E18)</f>
        <v/>
      </c>
      <c r="C18" s="54"/>
      <c r="D18" s="61" t="str">
        <f>IF(E18="","",IF(SUM(COUNTIF(領域1!E:E,領域2!E:E),COUNTIF($E$1:E18,E:E))&gt;1,"再掲",""))</f>
        <v/>
      </c>
      <c r="E18" s="56"/>
      <c r="F18" s="57" t="str">
        <f>IFERROR(VLOOKUP(E18,FileList_Src!A:C,3,FALSE),"")</f>
        <v/>
      </c>
      <c r="G18" s="305"/>
    </row>
    <row r="19" spans="1:7" ht="15" customHeight="1">
      <c r="A19" s="302"/>
      <c r="B19" s="54" t="s">
        <v>134</v>
      </c>
      <c r="C19" s="54"/>
      <c r="D19" s="55" t="str">
        <f>IF(E19="","",IF(SUM(COUNTIF(領域1!E:E,領域2!E:E),COUNTIF($E$1:E19,E:E))&gt;1,"再掲",""))</f>
        <v/>
      </c>
      <c r="E19" s="56"/>
      <c r="F19" s="57" t="str">
        <f>IFERROR(VLOOKUP(E19,FileList_Src!A:C,3,FALSE),"")</f>
        <v/>
      </c>
      <c r="G19" s="305"/>
    </row>
    <row r="20" spans="1:7" ht="15" customHeight="1">
      <c r="A20" s="302"/>
      <c r="B20" s="139" t="str">
        <f>IF(E20="","",E20)</f>
        <v/>
      </c>
      <c r="C20" s="54"/>
      <c r="D20" s="61" t="str">
        <f>IF(E20="","",IF(SUM(COUNTIF(領域1!E:E,領域2!E:E),COUNTIF($E$1:E20,E:E))&gt;1,"再掲",""))</f>
        <v/>
      </c>
      <c r="E20" s="56"/>
      <c r="F20" s="57" t="str">
        <f>IFERROR(VLOOKUP(E20,FileList_Src!A:C,3,FALSE),"")</f>
        <v/>
      </c>
      <c r="G20" s="305"/>
    </row>
    <row r="21" spans="1:7" ht="30" customHeight="1">
      <c r="A21" s="318" t="s">
        <v>140</v>
      </c>
      <c r="B21" s="230" t="s">
        <v>141</v>
      </c>
      <c r="C21" s="230"/>
      <c r="D21" s="127" t="str">
        <f>IF(E21="","",IF(SUM(COUNTIF(領域1!E:E,領域2!E:E),COUNTIF($E$1:E21,E:E))&gt;1,"再掲",""))</f>
        <v/>
      </c>
      <c r="E21" s="56"/>
      <c r="F21" s="57" t="str">
        <f>IFERROR(VLOOKUP(E21,FileList_Src!A:C,3,FALSE),"")</f>
        <v/>
      </c>
      <c r="G21" s="305"/>
    </row>
    <row r="22" spans="1:7" ht="15" customHeight="1">
      <c r="A22" s="302"/>
      <c r="B22" s="139" t="str">
        <f>IF(E22="","",E22)</f>
        <v/>
      </c>
      <c r="C22" s="54"/>
      <c r="D22" s="61" t="str">
        <f>IF(E22="","",IF(SUM(COUNTIF(領域1!E:E,領域2!E:E),COUNTIF($E$1:E22,E:E))&gt;1,"再掲",""))</f>
        <v/>
      </c>
      <c r="E22" s="56"/>
      <c r="F22" s="57" t="str">
        <f>IFERROR(VLOOKUP(E22,FileList_Src!A:C,3,FALSE),"")</f>
        <v/>
      </c>
      <c r="G22" s="305"/>
    </row>
    <row r="23" spans="1:7" ht="15" customHeight="1">
      <c r="A23" s="302"/>
      <c r="B23" s="230" t="s">
        <v>134</v>
      </c>
      <c r="C23" s="54"/>
      <c r="D23" s="55" t="str">
        <f>IF(E23="","",IF(SUM(COUNTIF(領域1!E:E,領域2!E:E),COUNTIF($E$1:E23,E:E))&gt;1,"再掲",""))</f>
        <v/>
      </c>
      <c r="E23" s="56"/>
      <c r="F23" s="57" t="str">
        <f>IFERROR(VLOOKUP(E23,FileList_Src!A:C,3,FALSE),"")</f>
        <v/>
      </c>
      <c r="G23" s="305"/>
    </row>
    <row r="24" spans="1:7" ht="15" customHeight="1">
      <c r="A24" s="303"/>
      <c r="B24" s="139" t="str">
        <f>IF(E24="","",E24)</f>
        <v/>
      </c>
      <c r="C24" s="62"/>
      <c r="D24" s="231" t="str">
        <f>IF(E24="","",IF(SUM(COUNTIF(領域1!E:E,領域2!E:E),COUNTIF($E$1:E24,E:E))&gt;1,"再掲",""))</f>
        <v/>
      </c>
      <c r="E24" s="56"/>
      <c r="F24" s="57" t="str">
        <f>IFERROR(VLOOKUP(E24,FileList_Src!A:C,3,FALSE),"")</f>
        <v/>
      </c>
      <c r="G24" s="305"/>
    </row>
    <row r="25" spans="1:7" ht="15" customHeight="1">
      <c r="A25" s="306" t="s">
        <v>40</v>
      </c>
      <c r="B25" s="285"/>
      <c r="C25" s="285"/>
      <c r="D25" s="63" t="str">
        <f>IF(E25="","",IF(SUM(COUNTIF(領域1!E:E,領域2!E:E),COUNTIF($E$1:E25,E:E))&gt;1,"再掲",""))</f>
        <v/>
      </c>
      <c r="E25" s="56"/>
      <c r="F25" s="57" t="str">
        <f>IFERROR(VLOOKUP(E25,FileList_Src!A:C,3,FALSE),"")</f>
        <v/>
      </c>
      <c r="G25" s="305"/>
    </row>
    <row r="26" spans="1:7" ht="15" customHeight="1">
      <c r="A26" s="315" t="s">
        <v>41</v>
      </c>
      <c r="B26" s="262"/>
      <c r="C26" s="262"/>
      <c r="D26" s="64" t="str">
        <f>IF(E26="","",IF(SUM(COUNTIF(領域1!E:E,領域2!E:E),COUNTIF($E$1:E26,E:E))&gt;1,"再掲",""))</f>
        <v/>
      </c>
      <c r="E26" s="56"/>
      <c r="F26" s="57" t="str">
        <f>IFERROR(VLOOKUP(E26,FileList_Src!A:C,3,FALSE),"")</f>
        <v/>
      </c>
      <c r="G26" s="305"/>
    </row>
    <row r="27" spans="1:7" ht="15" customHeight="1">
      <c r="A27" s="316"/>
      <c r="B27" s="277"/>
      <c r="C27" s="277"/>
      <c r="D27" s="64" t="str">
        <f>IF(E27="","",IF(SUM(COUNTIF(領域1!E:E,領域2!E:E),COUNTIF($E$1:E27,E:E))&gt;1,"再掲",""))</f>
        <v/>
      </c>
      <c r="E27" s="56"/>
      <c r="F27" s="57" t="str">
        <f>IFERROR(VLOOKUP(E27,FileList_Src!A:C,3,FALSE),"")</f>
        <v/>
      </c>
      <c r="G27" s="305"/>
    </row>
    <row r="28" spans="1:7" ht="15" customHeight="1">
      <c r="A28" s="316"/>
      <c r="B28" s="277"/>
      <c r="C28" s="277"/>
      <c r="D28" s="65" t="str">
        <f>IF(E28="","",IF(SUM(COUNTIF(領域1!E:E,領域2!E:E),COUNTIF($E$1:E28,E:E))&gt;1,"再掲",""))</f>
        <v/>
      </c>
      <c r="E28" s="56"/>
      <c r="F28" s="57" t="str">
        <f>IFERROR(VLOOKUP(E28,FileList_Src!A:C,3,FALSE),"")</f>
        <v/>
      </c>
      <c r="G28" s="305"/>
    </row>
    <row r="29" spans="1:7" ht="15" customHeight="1">
      <c r="A29" s="315" t="s">
        <v>44</v>
      </c>
      <c r="B29" s="262"/>
      <c r="C29" s="262"/>
      <c r="D29" s="64" t="str">
        <f>IF(E29="","",IF(SUM(COUNTIF(領域1!E:E,領域2!E:E),COUNTIF($E$1:E29,E:E))&gt;1,"再掲",""))</f>
        <v/>
      </c>
      <c r="E29" s="56"/>
      <c r="F29" s="57" t="str">
        <f>IFERROR(VLOOKUP(E29,FileList_Src!A:C,3,FALSE),"")</f>
        <v/>
      </c>
      <c r="G29" s="305"/>
    </row>
    <row r="30" spans="1:7" ht="15" customHeight="1">
      <c r="A30" s="66"/>
      <c r="B30" s="139" t="str">
        <f>IF(E30="","",E30)</f>
        <v/>
      </c>
      <c r="C30" s="54"/>
      <c r="D30" s="55" t="str">
        <f>IF(E30="","",IF(SUM(COUNTIF(領域1!E:E,領域2!E:E),COUNTIF($E$1:E30,E:E))&gt;1,"再掲",""))</f>
        <v/>
      </c>
      <c r="E30" s="56"/>
      <c r="F30" s="57" t="str">
        <f>IFERROR(VLOOKUP(E30,FileList_Src!A:C,3,FALSE),"")</f>
        <v/>
      </c>
      <c r="G30" s="305"/>
    </row>
    <row r="31" spans="1:7" ht="15" customHeight="1">
      <c r="A31" s="67"/>
      <c r="B31" s="139" t="str">
        <f>IF(E31="","",E31)</f>
        <v/>
      </c>
      <c r="C31" s="62"/>
      <c r="D31" s="68" t="str">
        <f>IF(E31="","",IF(SUM(COUNTIF(領域1!E:E,領域2!E:E),COUNTIF($E$1:E31,E:E))&gt;1,"再掲",""))</f>
        <v/>
      </c>
      <c r="E31" s="56"/>
      <c r="F31" s="57" t="str">
        <f>IFERROR(VLOOKUP(E31,FileList_Src!A:C,3,FALSE),"")</f>
        <v/>
      </c>
      <c r="G31" s="305"/>
    </row>
    <row r="32" spans="1:7" ht="15" customHeight="1">
      <c r="A32" s="307" t="s">
        <v>47</v>
      </c>
      <c r="B32" s="264"/>
      <c r="C32" s="264"/>
      <c r="D32" s="69" t="str">
        <f>IF(E32="","",IF(SUM(COUNTIF(領域1!E:E,領域2!E:E),COUNTIF($E$1:E32,E:E))&gt;1,"再掲",""))</f>
        <v/>
      </c>
      <c r="E32" s="56"/>
      <c r="F32" s="57" t="str">
        <f>IFERROR(VLOOKUP(E32,FileList_Src!A:C,3,FALSE),"")</f>
        <v/>
      </c>
      <c r="G32" s="305"/>
    </row>
    <row r="33" spans="1:7" ht="15" customHeight="1">
      <c r="A33" s="70" t="s">
        <v>110</v>
      </c>
      <c r="B33" s="232"/>
      <c r="C33" s="72"/>
      <c r="D33" s="73" t="str">
        <f>IF(E33="","",IF(SUM(COUNTIF(領域1!E:E,領域2!E:E),COUNTIF($E$1:E33,E:E))&gt;1,"再掲",""))</f>
        <v/>
      </c>
      <c r="E33" s="56"/>
      <c r="F33" s="57" t="str">
        <f>IFERROR(VLOOKUP(E33,FileList_Src!A:C,3,FALSE),"")</f>
        <v/>
      </c>
      <c r="G33" s="305"/>
    </row>
    <row r="34" spans="1:7" ht="15" customHeight="1">
      <c r="A34" s="307" t="s">
        <v>49</v>
      </c>
      <c r="B34" s="264"/>
      <c r="C34" s="264"/>
      <c r="D34" s="69" t="str">
        <f>IF(E34="","",IF(SUM(COUNTIF(領域1!E:E,領域2!E:E),COUNTIF($E$1:E34,E:E))&gt;1,"再掲",""))</f>
        <v/>
      </c>
      <c r="E34" s="56"/>
      <c r="F34" s="57" t="str">
        <f>IFERROR(VLOOKUP(E34,FileList_Src!A:C,3,FALSE),"")</f>
        <v/>
      </c>
      <c r="G34" s="305"/>
    </row>
    <row r="35" spans="1:7" ht="15" customHeight="1">
      <c r="A35" s="311"/>
      <c r="B35" s="266"/>
      <c r="C35" s="266"/>
      <c r="D35" s="74" t="str">
        <f>IF(E35="","",IF(SUM(COUNTIF(領域1!E:E,領域2!E:E),COUNTIF($E$1:E35,E:E))&gt;1,"再掲",""))</f>
        <v/>
      </c>
      <c r="E35" s="56"/>
      <c r="F35" s="57" t="str">
        <f>IFERROR(VLOOKUP(E35,FileList_Src!A:C,3,FALSE),"")</f>
        <v/>
      </c>
      <c r="G35" s="305"/>
    </row>
    <row r="36" spans="1:7" ht="15" customHeight="1">
      <c r="A36" s="313" t="s">
        <v>52</v>
      </c>
      <c r="B36" s="269"/>
      <c r="C36" s="269"/>
      <c r="D36" s="69" t="str">
        <f>IF(E36="","",IF(SUM(COUNTIF(領域1!E:E,領域2!E:E),COUNTIF($E$1:E36,E:E))&gt;1,"再掲",""))</f>
        <v/>
      </c>
      <c r="E36" s="56"/>
      <c r="F36" s="57" t="str">
        <f>IFERROR(VLOOKUP(E36,FileList_Src!A:C,3,FALSE),"")</f>
        <v/>
      </c>
      <c r="G36" s="305"/>
    </row>
    <row r="37" spans="1:7" ht="15" customHeight="1">
      <c r="A37" s="311"/>
      <c r="B37" s="266"/>
      <c r="C37" s="266"/>
      <c r="D37" s="74" t="str">
        <f>IF(E37="","",IF(SUM(COUNTIF(領域1!E:E,領域2!E:E),COUNTIF($E$1:E37,E:E))&gt;1,"再掲",""))</f>
        <v/>
      </c>
      <c r="E37" s="56"/>
      <c r="F37" s="57" t="str">
        <f>IFERROR(VLOOKUP(E37,FileList_Src!A:C,3,FALSE),"")</f>
        <v/>
      </c>
      <c r="G37" s="305"/>
    </row>
    <row r="38" spans="1:7" ht="15" customHeight="1">
      <c r="A38" s="308" t="s">
        <v>142</v>
      </c>
      <c r="B38" s="309"/>
      <c r="C38" s="310"/>
      <c r="D38" s="233" t="str">
        <f>IF(E38="","",IF(SUM(COUNTIF(領域1!E:E,領域2!E:E),COUNTIF($E$1:E38,E:E))&gt;1,"再掲",""))</f>
        <v/>
      </c>
      <c r="E38" s="56"/>
      <c r="F38" s="57" t="str">
        <f>IFERROR(VLOOKUP(E38,FileList_Src!A:C,3,FALSE),"")</f>
        <v/>
      </c>
      <c r="G38" s="305"/>
    </row>
    <row r="39" spans="1:7" ht="15" customHeight="1">
      <c r="A39" s="49" t="s">
        <v>19</v>
      </c>
      <c r="B39" s="214" t="s">
        <v>20</v>
      </c>
      <c r="C39" s="50" t="s">
        <v>21</v>
      </c>
      <c r="D39" s="51" t="s">
        <v>38</v>
      </c>
      <c r="E39" s="56"/>
      <c r="F39" s="57" t="str">
        <f>IFERROR(VLOOKUP(E39,FileList_Src!A:C,3,FALSE),"")</f>
        <v/>
      </c>
      <c r="G39" s="305"/>
    </row>
    <row r="40" spans="1:7" ht="15" customHeight="1">
      <c r="A40" s="302" t="s">
        <v>143</v>
      </c>
      <c r="B40" s="139" t="s">
        <v>134</v>
      </c>
      <c r="C40" s="54"/>
      <c r="D40" s="55" t="str">
        <f>IF(E40="","",IF(SUM(COUNTIF(領域1!E:E,領域2!E:E),COUNTIF($E$1:E40,E:E))&gt;1,"再掲",""))</f>
        <v/>
      </c>
      <c r="E40" s="56"/>
      <c r="F40" s="57" t="str">
        <f>IFERROR(VLOOKUP(E40,FileList_Src!A:C,3,FALSE),"")</f>
        <v/>
      </c>
      <c r="G40" s="305"/>
    </row>
    <row r="41" spans="1:7" ht="15" customHeight="1">
      <c r="A41" s="302"/>
      <c r="B41" s="139" t="str">
        <f>IF(E41="","",E41)</f>
        <v/>
      </c>
      <c r="C41" s="54"/>
      <c r="D41" s="61" t="str">
        <f>IF(E41="","",IF(SUM(COUNTIF(領域1!E:E,領域2!E:E),COUNTIF($E$1:E41,E:E))&gt;1,"再掲",""))</f>
        <v/>
      </c>
      <c r="E41" s="56"/>
      <c r="F41" s="57" t="str">
        <f>IFERROR(VLOOKUP(E41,FileList_Src!A:C,3,FALSE),"")</f>
        <v/>
      </c>
      <c r="G41" s="305"/>
    </row>
    <row r="42" spans="1:7" ht="15" customHeight="1">
      <c r="A42" s="302"/>
      <c r="B42" s="139" t="str">
        <f>IF(E42="","",E42)</f>
        <v/>
      </c>
      <c r="C42" s="54"/>
      <c r="D42" s="61" t="str">
        <f>IF(E42="","",IF(SUM(COUNTIF(領域1!E:E,領域2!E:E),COUNTIF($E$1:E42,E:E))&gt;1,"再掲",""))</f>
        <v/>
      </c>
      <c r="E42" s="56"/>
      <c r="F42" s="57" t="str">
        <f>IFERROR(VLOOKUP(E42,FileList_Src!A:C,3,FALSE),"")</f>
        <v/>
      </c>
      <c r="G42" s="305"/>
    </row>
    <row r="43" spans="1:7" ht="15" customHeight="1">
      <c r="A43" s="302"/>
      <c r="B43" s="139" t="str">
        <f>IF(E43="","",E43)</f>
        <v/>
      </c>
      <c r="C43" s="54"/>
      <c r="D43" s="55" t="str">
        <f>IF(E43="","",IF(SUM(COUNTIF(領域1!E:E,領域2!E:E),COUNTIF($E$1:E43,E:E))&gt;1,"再掲",""))</f>
        <v/>
      </c>
      <c r="E43" s="56"/>
      <c r="F43" s="57" t="str">
        <f>IFERROR(VLOOKUP(E43,FileList_Src!A:C,3,FALSE),"")</f>
        <v/>
      </c>
      <c r="G43" s="305"/>
    </row>
    <row r="44" spans="1:7" ht="15" customHeight="1">
      <c r="A44" s="302"/>
      <c r="B44" s="139" t="str">
        <f>IF(E44="","",E44)</f>
        <v/>
      </c>
      <c r="C44" s="54"/>
      <c r="D44" s="76" t="str">
        <f>IF(E44="","",IF(SUM(COUNTIF(領域1!E:E,領域2!E:E),COUNTIF($E$1:E44,E:E))&gt;1,"再掲",""))</f>
        <v/>
      </c>
      <c r="E44" s="56"/>
      <c r="F44" s="57" t="str">
        <f>IFERROR(VLOOKUP(E44,FileList_Src!A:C,3,FALSE),"")</f>
        <v/>
      </c>
      <c r="G44" s="305"/>
    </row>
    <row r="45" spans="1:7" ht="15" customHeight="1">
      <c r="A45" s="302" t="s">
        <v>144</v>
      </c>
      <c r="B45" s="54" t="s">
        <v>145</v>
      </c>
      <c r="C45" s="54"/>
      <c r="D45" s="55" t="str">
        <f>IF(E45="","",IF(SUM(COUNTIF(領域1!E:E,領域2!E:E),COUNTIF($E$1:E45,E:E))&gt;1,"再掲",""))</f>
        <v/>
      </c>
      <c r="E45" s="56"/>
      <c r="F45" s="57" t="str">
        <f>IFERROR(VLOOKUP(E45,FileList_Src!A:C,3,FALSE),"")</f>
        <v/>
      </c>
      <c r="G45" s="305"/>
    </row>
    <row r="46" spans="1:7" ht="15" customHeight="1">
      <c r="A46" s="302"/>
      <c r="B46" s="139" t="str">
        <f>IF(E46="","",E46)</f>
        <v/>
      </c>
      <c r="C46" s="54"/>
      <c r="D46" s="55" t="str">
        <f>IF(E46="","",IF(SUM(COUNTIF(領域1!E:E,領域2!E:E),COUNTIF($E$1:E46,E:E))&gt;1,"再掲",""))</f>
        <v/>
      </c>
      <c r="E46" s="56"/>
      <c r="F46" s="57" t="str">
        <f>IFERROR(VLOOKUP(E46,FileList_Src!A:C,3,FALSE),"")</f>
        <v/>
      </c>
      <c r="G46" s="305"/>
    </row>
    <row r="47" spans="1:7" ht="15" customHeight="1">
      <c r="A47" s="302"/>
      <c r="B47" s="54" t="s">
        <v>134</v>
      </c>
      <c r="C47" s="54"/>
      <c r="D47" s="55" t="str">
        <f>IF(E47="","",IF(SUM(COUNTIF(領域1!E:E,領域2!E:E),COUNTIF($E$1:E47,E:E))&gt;1,"再掲",""))</f>
        <v/>
      </c>
      <c r="E47" s="56"/>
      <c r="F47" s="57" t="str">
        <f>IFERROR(VLOOKUP(E47,FileList_Src!A:C,3,FALSE),"")</f>
        <v/>
      </c>
      <c r="G47" s="305"/>
    </row>
    <row r="48" spans="1:7" ht="15" customHeight="1">
      <c r="A48" s="302"/>
      <c r="B48" s="139" t="str">
        <f>IF(E48="","",E48)</f>
        <v/>
      </c>
      <c r="C48" s="54"/>
      <c r="D48" s="55" t="str">
        <f>IF(E48="","",IF(SUM(COUNTIF(領域1!E:E,領域2!E:E),COUNTIF($E$1:E48,E:E))&gt;1,"再掲",""))</f>
        <v/>
      </c>
      <c r="E48" s="56"/>
      <c r="F48" s="57" t="str">
        <f>IFERROR(VLOOKUP(E48,FileList_Src!A:C,3,FALSE),"")</f>
        <v/>
      </c>
      <c r="G48" s="305"/>
    </row>
    <row r="49" spans="1:7" ht="15" customHeight="1">
      <c r="A49" s="302" t="s">
        <v>146</v>
      </c>
      <c r="B49" s="54" t="s">
        <v>147</v>
      </c>
      <c r="C49" s="54"/>
      <c r="D49" s="234" t="str">
        <f>IF(E49="","",IF(SUM(COUNTIF(領域1!E:E,領域2!E:E),COUNTIF($E$1:E49,E:E))&gt;1,"再掲",""))</f>
        <v/>
      </c>
      <c r="E49" s="56"/>
      <c r="F49" s="57" t="str">
        <f>IFERROR(VLOOKUP(E49,FileList_Src!A:C,3,FALSE),"")</f>
        <v/>
      </c>
      <c r="G49" s="305"/>
    </row>
    <row r="50" spans="1:7" ht="15" customHeight="1">
      <c r="A50" s="302"/>
      <c r="B50" s="139" t="str">
        <f>IF(E50="","",E50)</f>
        <v/>
      </c>
      <c r="C50" s="54"/>
      <c r="D50" s="55" t="str">
        <f>IF(E50="","",IF(SUM(COUNTIF(領域1!E:E,領域2!E:E),COUNTIF($E$1:E50,E:E))&gt;1,"再掲",""))</f>
        <v/>
      </c>
      <c r="E50" s="56"/>
      <c r="F50" s="57" t="str">
        <f>IFERROR(VLOOKUP(E50,FileList_Src!A:C,3,FALSE),"")</f>
        <v/>
      </c>
      <c r="G50" s="305"/>
    </row>
    <row r="51" spans="1:7" ht="15" customHeight="1">
      <c r="A51" s="302"/>
      <c r="B51" s="60" t="s">
        <v>134</v>
      </c>
      <c r="C51" s="54"/>
      <c r="D51" s="55" t="str">
        <f>IF(E51="","",IF(SUM(COUNTIF(領域1!E:E,領域2!E:E),COUNTIF($E$1:E51,E:E))&gt;1,"再掲",""))</f>
        <v/>
      </c>
      <c r="E51" s="56"/>
      <c r="F51" s="57" t="str">
        <f>IFERROR(VLOOKUP(E51,FileList_Src!A:C,3,FALSE),"")</f>
        <v/>
      </c>
      <c r="G51" s="305"/>
    </row>
    <row r="52" spans="1:7" ht="15" customHeight="1">
      <c r="A52" s="302"/>
      <c r="B52" s="139" t="str">
        <f>IF(E52="","",E52)</f>
        <v/>
      </c>
      <c r="C52" s="54"/>
      <c r="D52" s="55" t="str">
        <f>IF(E52="","",IF(SUM(COUNTIF(領域1!E:E,領域2!E:E),COUNTIF($E$1:E52,E:E))&gt;1,"再掲",""))</f>
        <v/>
      </c>
      <c r="E52" s="56"/>
      <c r="F52" s="57" t="str">
        <f>IFERROR(VLOOKUP(E52,FileList_Src!A:C,3,FALSE),"")</f>
        <v/>
      </c>
      <c r="G52" s="305"/>
    </row>
    <row r="53" spans="1:7" ht="15" customHeight="1">
      <c r="A53" s="302" t="s">
        <v>148</v>
      </c>
      <c r="B53" s="60" t="s">
        <v>149</v>
      </c>
      <c r="C53" s="54"/>
      <c r="D53" s="55" t="str">
        <f>IF(E53="","",IF(SUM(COUNTIF(領域1!E:E,領域2!E:E),COUNTIF($E$1:E53,E:E))&gt;1,"再掲",""))</f>
        <v/>
      </c>
      <c r="E53" s="56"/>
      <c r="F53" s="57" t="str">
        <f>IFERROR(VLOOKUP(E53,FileList_Src!A:C,3,FALSE),"")</f>
        <v/>
      </c>
      <c r="G53" s="305"/>
    </row>
    <row r="54" spans="1:7" ht="15" customHeight="1">
      <c r="A54" s="302"/>
      <c r="B54" s="139" t="str">
        <f>IF(E54="","",E54)</f>
        <v/>
      </c>
      <c r="C54" s="54"/>
      <c r="D54" s="55" t="str">
        <f>IF(E54="","",IF(SUM(COUNTIF(領域1!E:E,領域2!E:E),COUNTIF($E$1:E54,E:E))&gt;1,"再掲",""))</f>
        <v/>
      </c>
      <c r="E54" s="56"/>
      <c r="F54" s="57" t="str">
        <f>IFERROR(VLOOKUP(E54,FileList_Src!A:C,3,FALSE),"")</f>
        <v/>
      </c>
      <c r="G54" s="305"/>
    </row>
    <row r="55" spans="1:7" ht="15" customHeight="1">
      <c r="A55" s="302"/>
      <c r="B55" s="60" t="s">
        <v>134</v>
      </c>
      <c r="C55" s="54"/>
      <c r="D55" s="55" t="str">
        <f>IF(E55="","",IF(SUM(COUNTIF(領域1!E:E,領域2!E:E),COUNTIF($E$1:E55,E:E))&gt;1,"再掲",""))</f>
        <v/>
      </c>
      <c r="E55" s="56"/>
      <c r="F55" s="57" t="str">
        <f>IFERROR(VLOOKUP(E55,FileList_Src!A:C,3,FALSE),"")</f>
        <v/>
      </c>
      <c r="G55" s="305"/>
    </row>
    <row r="56" spans="1:7" ht="15" customHeight="1">
      <c r="A56" s="302"/>
      <c r="B56" s="139" t="str">
        <f>IF(E56="","",E56)</f>
        <v/>
      </c>
      <c r="C56" s="54"/>
      <c r="D56" s="55" t="str">
        <f>IF(E56="","",IF(SUM(COUNTIF(領域1!E:E,領域2!E:E),COUNTIF($E$1:E56,E:E))&gt;1,"再掲",""))</f>
        <v/>
      </c>
      <c r="E56" s="56"/>
      <c r="F56" s="57" t="str">
        <f>IFERROR(VLOOKUP(E56,FileList_Src!A:C,3,FALSE),"")</f>
        <v/>
      </c>
      <c r="G56" s="305"/>
    </row>
    <row r="57" spans="1:7" ht="15" customHeight="1">
      <c r="A57" s="302" t="s">
        <v>150</v>
      </c>
      <c r="B57" s="60" t="s">
        <v>151</v>
      </c>
      <c r="C57" s="54"/>
      <c r="D57" s="55" t="str">
        <f>IF(E57="","",IF(SUM(COUNTIF(領域1!E:E,領域2!E:E),COUNTIF($E$1:E57,E:E))&gt;1,"再掲",""))</f>
        <v/>
      </c>
      <c r="E57" s="56"/>
      <c r="F57" s="57" t="str">
        <f>IFERROR(VLOOKUP(E57,FileList_Src!A:C,3,FALSE),"")</f>
        <v/>
      </c>
      <c r="G57" s="305"/>
    </row>
    <row r="58" spans="1:7" ht="15" customHeight="1">
      <c r="A58" s="302"/>
      <c r="B58" s="139" t="str">
        <f>IF(E58="","",E58)</f>
        <v/>
      </c>
      <c r="C58" s="54"/>
      <c r="D58" s="55" t="str">
        <f>IF(E58="","",IF(SUM(COUNTIF(領域1!E:E,領域2!E:E),COUNTIF($E$1:E58,E:E))&gt;1,"再掲",""))</f>
        <v/>
      </c>
      <c r="E58" s="56"/>
      <c r="F58" s="57" t="str">
        <f>IFERROR(VLOOKUP(E58,FileList_Src!A:C,3,FALSE),"")</f>
        <v/>
      </c>
      <c r="G58" s="305"/>
    </row>
    <row r="59" spans="1:7" ht="15" customHeight="1">
      <c r="A59" s="302"/>
      <c r="B59" s="60" t="s">
        <v>134</v>
      </c>
      <c r="C59" s="54"/>
      <c r="D59" s="55" t="str">
        <f>IF(E59="","",IF(SUM(COUNTIF(領域1!E:E,領域2!E:E),COUNTIF($E$1:E59,E:E))&gt;1,"再掲",""))</f>
        <v/>
      </c>
      <c r="E59" s="56"/>
      <c r="F59" s="57" t="str">
        <f>IFERROR(VLOOKUP(E59,FileList_Src!A:C,3,FALSE),"")</f>
        <v/>
      </c>
      <c r="G59" s="305"/>
    </row>
    <row r="60" spans="1:7" ht="15" customHeight="1">
      <c r="A60" s="302"/>
      <c r="B60" s="139" t="str">
        <f>IF(E60="","",E60)</f>
        <v/>
      </c>
      <c r="C60" s="54"/>
      <c r="D60" s="55" t="str">
        <f>IF(E60="","",IF(SUM(COUNTIF(領域1!E:E,領域2!E:E),COUNTIF($E$1:E60,E:E))&gt;1,"再掲",""))</f>
        <v/>
      </c>
      <c r="E60" s="56"/>
      <c r="F60" s="57" t="str">
        <f>IFERROR(VLOOKUP(E60,FileList_Src!A:C,3,FALSE),"")</f>
        <v/>
      </c>
      <c r="G60" s="305"/>
    </row>
    <row r="61" spans="1:7" ht="15" customHeight="1">
      <c r="A61" s="302" t="s">
        <v>152</v>
      </c>
      <c r="B61" s="60" t="s">
        <v>153</v>
      </c>
      <c r="C61" s="54"/>
      <c r="D61" s="55" t="str">
        <f>IF(E61="","",IF(SUM(COUNTIF(領域1!E:E,領域2!E:E),COUNTIF($E$1:E61,E:E))&gt;1,"再掲",""))</f>
        <v/>
      </c>
      <c r="E61" s="56"/>
      <c r="F61" s="57" t="str">
        <f>IFERROR(VLOOKUP(E61,FileList_Src!A:C,3,FALSE),"")</f>
        <v/>
      </c>
      <c r="G61" s="305"/>
    </row>
    <row r="62" spans="1:7" ht="15" customHeight="1">
      <c r="A62" s="302"/>
      <c r="B62" s="139" t="str">
        <f>IF(E62="","",E62)</f>
        <v/>
      </c>
      <c r="C62" s="54"/>
      <c r="D62" s="55" t="str">
        <f>IF(E62="","",IF(SUM(COUNTIF(領域1!E:E,領域2!E:E),COUNTIF($E$1:E62,E:E))&gt;1,"再掲",""))</f>
        <v/>
      </c>
      <c r="E62" s="56"/>
      <c r="F62" s="57" t="str">
        <f>IFERROR(VLOOKUP(E62,FileList_Src!A:C,3,FALSE),"")</f>
        <v/>
      </c>
      <c r="G62" s="305"/>
    </row>
    <row r="63" spans="1:7" ht="15" customHeight="1">
      <c r="A63" s="302"/>
      <c r="B63" s="60" t="s">
        <v>134</v>
      </c>
      <c r="C63" s="54"/>
      <c r="D63" s="55" t="str">
        <f>IF(E63="","",IF(SUM(COUNTIF(領域1!E:E,領域2!E:E),COUNTIF($E$1:E63,E:E))&gt;1,"再掲",""))</f>
        <v/>
      </c>
      <c r="E63" s="56"/>
      <c r="F63" s="57" t="str">
        <f>IFERROR(VLOOKUP(E63,FileList_Src!A:C,3,FALSE),"")</f>
        <v/>
      </c>
      <c r="G63" s="305"/>
    </row>
    <row r="64" spans="1:7" ht="15" customHeight="1">
      <c r="A64" s="302"/>
      <c r="B64" s="139" t="str">
        <f>IF(E64="","",E64)</f>
        <v/>
      </c>
      <c r="C64" s="54"/>
      <c r="D64" s="55" t="str">
        <f>IF(E64="","",IF(SUM(COUNTIF(領域1!E:E,領域2!E:E),COUNTIF($E$1:E64,E:E))&gt;1,"再掲",""))</f>
        <v/>
      </c>
      <c r="E64" s="56"/>
      <c r="F64" s="57" t="str">
        <f>IFERROR(VLOOKUP(E64,FileList_Src!A:C,3,FALSE),"")</f>
        <v/>
      </c>
      <c r="G64" s="305"/>
    </row>
    <row r="65" spans="1:7" ht="15" customHeight="1">
      <c r="A65" s="302" t="s">
        <v>154</v>
      </c>
      <c r="B65" s="60" t="s">
        <v>134</v>
      </c>
      <c r="C65" s="54"/>
      <c r="D65" s="55" t="str">
        <f>IF(E65="","",IF(SUM(COUNTIF(領域1!E:E,領域2!E:E),COUNTIF($E$1:E65,E:E))&gt;1,"再掲",""))</f>
        <v/>
      </c>
      <c r="E65" s="56"/>
      <c r="F65" s="57" t="str">
        <f>IFERROR(VLOOKUP(E65,FileList_Src!A:C,3,FALSE),"")</f>
        <v/>
      </c>
      <c r="G65" s="305"/>
    </row>
    <row r="66" spans="1:7" ht="15" customHeight="1">
      <c r="A66" s="302"/>
      <c r="B66" s="139" t="str">
        <f>IF(E66="","",E66)</f>
        <v/>
      </c>
      <c r="C66" s="54"/>
      <c r="D66" s="55" t="str">
        <f>IF(E66="","",IF(SUM(COUNTIF(領域1!E:E,領域2!E:E),COUNTIF($E$1:E66,E:E))&gt;1,"再掲",""))</f>
        <v/>
      </c>
      <c r="E66" s="56"/>
      <c r="F66" s="57" t="str">
        <f>IFERROR(VLOOKUP(E66,FileList_Src!A:C,3,FALSE),"")</f>
        <v/>
      </c>
      <c r="G66" s="305"/>
    </row>
    <row r="67" spans="1:7" ht="15" customHeight="1">
      <c r="A67" s="303"/>
      <c r="B67" s="139" t="str">
        <f>IF(E67="","",E67)</f>
        <v/>
      </c>
      <c r="C67" s="62"/>
      <c r="D67" s="231" t="str">
        <f>IF(E67="","",IF(SUM(COUNTIF(領域1!E:E,領域2!E:E),COUNTIF($E$1:E67,E:E))&gt;1,"再掲",""))</f>
        <v/>
      </c>
      <c r="E67" s="56"/>
      <c r="F67" s="57" t="str">
        <f>IFERROR(VLOOKUP(E67,FileList_Src!A:C,3,FALSE),"")</f>
        <v/>
      </c>
      <c r="G67" s="305"/>
    </row>
    <row r="68" spans="1:7" ht="15" customHeight="1">
      <c r="A68" s="306" t="s">
        <v>40</v>
      </c>
      <c r="B68" s="285"/>
      <c r="C68" s="285"/>
      <c r="D68" s="63" t="str">
        <f>IF(E68="","",IF(SUM(COUNTIF(領域1!E:E,領域2!E:E),COUNTIF($E$1:E68,E:E))&gt;1,"再掲",""))</f>
        <v/>
      </c>
      <c r="E68" s="56"/>
      <c r="F68" s="57" t="str">
        <f>IFERROR(VLOOKUP(E68,FileList_Src!A:C,3,FALSE),"")</f>
        <v/>
      </c>
      <c r="G68" s="305"/>
    </row>
    <row r="69" spans="1:7" ht="15" customHeight="1">
      <c r="A69" s="315" t="s">
        <v>41</v>
      </c>
      <c r="B69" s="262"/>
      <c r="C69" s="262"/>
      <c r="D69" s="64" t="str">
        <f>IF(E69="","",IF(SUM(COUNTIF(領域1!E:E,領域2!E:E),COUNTIF($E$1:E69,E:E))&gt;1,"再掲",""))</f>
        <v/>
      </c>
      <c r="E69" s="56"/>
      <c r="F69" s="57" t="str">
        <f>IFERROR(VLOOKUP(E69,FileList_Src!A:C,3,FALSE),"")</f>
        <v/>
      </c>
      <c r="G69" s="305"/>
    </row>
    <row r="70" spans="1:7" ht="15" customHeight="1">
      <c r="A70" s="316"/>
      <c r="B70" s="277"/>
      <c r="C70" s="277"/>
      <c r="D70" s="64" t="str">
        <f>IF(E70="","",IF(SUM(COUNTIF(領域1!E:E,領域2!E:E),COUNTIF($E$1:E70,E:E))&gt;1,"再掲",""))</f>
        <v/>
      </c>
      <c r="E70" s="56"/>
      <c r="F70" s="57" t="str">
        <f>IFERROR(VLOOKUP(E70,FileList_Src!A:C,3,FALSE),"")</f>
        <v/>
      </c>
      <c r="G70" s="305"/>
    </row>
    <row r="71" spans="1:7" ht="15" customHeight="1">
      <c r="A71" s="316"/>
      <c r="B71" s="277"/>
      <c r="C71" s="277"/>
      <c r="D71" s="65" t="str">
        <f>IF(E71="","",IF(SUM(COUNTIF(領域1!E:E,領域2!E:E),COUNTIF($E$1:E71,E:E))&gt;1,"再掲",""))</f>
        <v/>
      </c>
      <c r="E71" s="56"/>
      <c r="F71" s="57" t="str">
        <f>IFERROR(VLOOKUP(E71,FileList_Src!A:C,3,FALSE),"")</f>
        <v/>
      </c>
      <c r="G71" s="305"/>
    </row>
    <row r="72" spans="1:7" ht="15" customHeight="1">
      <c r="A72" s="315" t="s">
        <v>44</v>
      </c>
      <c r="B72" s="262"/>
      <c r="C72" s="262"/>
      <c r="D72" s="64" t="str">
        <f>IF(E72="","",IF(SUM(COUNTIF(領域1!E:E,領域2!E:E),COUNTIF($E$1:E72,E:E))&gt;1,"再掲",""))</f>
        <v/>
      </c>
      <c r="E72" s="56"/>
      <c r="F72" s="57" t="str">
        <f>IFERROR(VLOOKUP(E72,FileList_Src!A:C,3,FALSE),"")</f>
        <v/>
      </c>
      <c r="G72" s="305"/>
    </row>
    <row r="73" spans="1:7" ht="15" customHeight="1">
      <c r="A73" s="66"/>
      <c r="B73" s="139" t="str">
        <f>IF(E73="","",E73)</f>
        <v/>
      </c>
      <c r="C73" s="54"/>
      <c r="D73" s="55" t="str">
        <f>IF(E73="","",IF(SUM(COUNTIF(領域1!E:E,領域2!E:E),COUNTIF($E$1:E73,E:E))&gt;1,"再掲",""))</f>
        <v/>
      </c>
      <c r="E73" s="56"/>
      <c r="F73" s="57" t="str">
        <f>IFERROR(VLOOKUP(E73,FileList_Src!A:C,3,FALSE),"")</f>
        <v/>
      </c>
      <c r="G73" s="305"/>
    </row>
    <row r="74" spans="1:7" ht="15" customHeight="1">
      <c r="A74" s="67"/>
      <c r="B74" s="139" t="str">
        <f>IF(E74="","",E74)</f>
        <v/>
      </c>
      <c r="C74" s="62"/>
      <c r="D74" s="68" t="str">
        <f>IF(E74="","",IF(SUM(COUNTIF(領域1!E:E,領域2!E:E),COUNTIF($E$1:E74,E:E))&gt;1,"再掲",""))</f>
        <v/>
      </c>
      <c r="E74" s="56"/>
      <c r="F74" s="57" t="str">
        <f>IFERROR(VLOOKUP(E74,FileList_Src!A:C,3,FALSE),"")</f>
        <v/>
      </c>
      <c r="G74" s="305"/>
    </row>
    <row r="75" spans="1:7" ht="15" customHeight="1">
      <c r="A75" s="307" t="s">
        <v>47</v>
      </c>
      <c r="B75" s="264"/>
      <c r="C75" s="264"/>
      <c r="D75" s="69" t="str">
        <f>IF(E75="","",IF(SUM(COUNTIF(領域1!E:E,領域2!E:E),COUNTIF($E$1:E75,E:E))&gt;1,"再掲",""))</f>
        <v/>
      </c>
      <c r="E75" s="56"/>
      <c r="F75" s="57" t="str">
        <f>IFERROR(VLOOKUP(E75,FileList_Src!A:C,3,FALSE),"")</f>
        <v/>
      </c>
      <c r="G75" s="305"/>
    </row>
    <row r="76" spans="1:7" ht="15" customHeight="1">
      <c r="A76" s="70" t="s">
        <v>110</v>
      </c>
      <c r="B76" s="232"/>
      <c r="C76" s="72"/>
      <c r="D76" s="73" t="str">
        <f>IF(E76="","",IF(SUM(COUNTIF(領域1!E:E,領域2!E:E),COUNTIF($E$1:E76,E:E))&gt;1,"再掲",""))</f>
        <v/>
      </c>
      <c r="E76" s="56"/>
      <c r="F76" s="57" t="str">
        <f>IFERROR(VLOOKUP(E76,FileList_Src!A:C,3,FALSE),"")</f>
        <v/>
      </c>
      <c r="G76" s="305"/>
    </row>
    <row r="77" spans="1:7" ht="15" customHeight="1">
      <c r="A77" s="307" t="s">
        <v>49</v>
      </c>
      <c r="B77" s="264"/>
      <c r="C77" s="264"/>
      <c r="D77" s="69" t="str">
        <f>IF(E77="","",IF(SUM(COUNTIF(領域1!E:E,領域2!E:E),COUNTIF($E$1:E77,E:E))&gt;1,"再掲",""))</f>
        <v/>
      </c>
      <c r="E77" s="56"/>
      <c r="F77" s="57" t="str">
        <f>IFERROR(VLOOKUP(E77,FileList_Src!A:C,3,FALSE),"")</f>
        <v/>
      </c>
      <c r="G77" s="305"/>
    </row>
    <row r="78" spans="1:7" ht="15" customHeight="1">
      <c r="A78" s="311"/>
      <c r="B78" s="266"/>
      <c r="C78" s="266"/>
      <c r="D78" s="74" t="str">
        <f>IF(E78="","",IF(SUM(COUNTIF(領域1!E:E,領域2!E:E),COUNTIF($E$1:E78,E:E))&gt;1,"再掲",""))</f>
        <v/>
      </c>
      <c r="E78" s="56"/>
      <c r="F78" s="57" t="str">
        <f>IFERROR(VLOOKUP(E78,FileList_Src!A:C,3,FALSE),"")</f>
        <v/>
      </c>
      <c r="G78" s="305"/>
    </row>
    <row r="79" spans="1:7" ht="15" customHeight="1">
      <c r="A79" s="313" t="s">
        <v>52</v>
      </c>
      <c r="B79" s="269"/>
      <c r="C79" s="269"/>
      <c r="D79" s="69" t="str">
        <f>IF(E79="","",IF(SUM(COUNTIF(領域1!E:E,領域2!E:E),COUNTIF($E$1:E79,E:E))&gt;1,"再掲",""))</f>
        <v/>
      </c>
      <c r="E79" s="56"/>
      <c r="F79" s="57" t="str">
        <f>IFERROR(VLOOKUP(E79,FileList_Src!A:C,3,FALSE),"")</f>
        <v/>
      </c>
      <c r="G79" s="305"/>
    </row>
    <row r="80" spans="1:7" ht="15" customHeight="1">
      <c r="A80" s="311"/>
      <c r="B80" s="266"/>
      <c r="C80" s="266"/>
      <c r="D80" s="74" t="str">
        <f>IF(E80="","",IF(SUM(COUNTIF(領域1!E:E,領域2!E:E),COUNTIF($E$1:E80,E:E))&gt;1,"再掲",""))</f>
        <v/>
      </c>
      <c r="E80" s="56"/>
      <c r="F80" s="57" t="str">
        <f>IFERROR(VLOOKUP(E80,FileList_Src!A:C,3,FALSE),"")</f>
        <v/>
      </c>
    </row>
    <row r="81" spans="1:6" ht="15" customHeight="1">
      <c r="A81" s="308" t="s">
        <v>155</v>
      </c>
      <c r="B81" s="309"/>
      <c r="C81" s="310"/>
      <c r="D81" s="233" t="str">
        <f>IF(E81="","",IF(SUM(COUNTIF(領域1!E:E,領域2!E:E),COUNTIF($E$1:E81,E:E))&gt;1,"再掲",""))</f>
        <v/>
      </c>
      <c r="E81" s="56"/>
      <c r="F81" s="57" t="str">
        <f>IFERROR(VLOOKUP(E81,FileList_Src!A:C,3,FALSE),"")</f>
        <v/>
      </c>
    </row>
    <row r="82" spans="1:6" ht="15" customHeight="1">
      <c r="A82" s="49" t="s">
        <v>19</v>
      </c>
      <c r="B82" s="214" t="s">
        <v>20</v>
      </c>
      <c r="C82" s="50" t="s">
        <v>21</v>
      </c>
      <c r="D82" s="51" t="s">
        <v>38</v>
      </c>
      <c r="E82" s="56"/>
      <c r="F82" s="57" t="str">
        <f>IFERROR(VLOOKUP(E82,FileList_Src!A:C,3,FALSE),"")</f>
        <v/>
      </c>
    </row>
    <row r="83" spans="1:6" ht="15" customHeight="1">
      <c r="A83" s="302" t="s">
        <v>156</v>
      </c>
      <c r="B83" s="54" t="s">
        <v>157</v>
      </c>
      <c r="C83" s="54"/>
      <c r="D83" s="55" t="str">
        <f>IF(E83="","",IF(SUM(COUNTIF(領域1!E:E,領域2!E:E),COUNTIF($E$1:E83,E:E))&gt;1,"再掲",""))</f>
        <v/>
      </c>
      <c r="E83" s="56"/>
      <c r="F83" s="57" t="str">
        <f>IFERROR(VLOOKUP(E83,FileList_Src!A:C,3,FALSE),"")</f>
        <v/>
      </c>
    </row>
    <row r="84" spans="1:6" ht="20.100000000000001" customHeight="1">
      <c r="A84" s="302"/>
      <c r="B84" s="139" t="str">
        <f>IF(E84="","",E84)</f>
        <v/>
      </c>
      <c r="C84" s="54"/>
      <c r="D84" s="55" t="str">
        <f>IF(E84="","",IF(SUM(COUNTIF(領域1!E:E,領域2!E:E),COUNTIF($E$1:E84,E:E))&gt;1,"再掲",""))</f>
        <v/>
      </c>
      <c r="E84" s="56"/>
      <c r="F84" s="57" t="str">
        <f>IFERROR(VLOOKUP(E84,FileList_Src!A:C,3,FALSE),"")</f>
        <v/>
      </c>
    </row>
    <row r="85" spans="1:6" ht="20.100000000000001" customHeight="1">
      <c r="A85" s="302"/>
      <c r="B85" s="139" t="str">
        <f>IF(E85="","",E85)</f>
        <v/>
      </c>
      <c r="C85" s="54"/>
      <c r="D85" s="55" t="str">
        <f>IF(E85="","",IF(SUM(COUNTIF(領域1!E:E,領域2!E:E),COUNTIF($E$1:E85,E:E))&gt;1,"再掲",""))</f>
        <v/>
      </c>
      <c r="E85" s="56"/>
      <c r="F85" s="57" t="str">
        <f>IFERROR(VLOOKUP(E85,FileList_Src!A:C,3,FALSE),"")</f>
        <v/>
      </c>
    </row>
    <row r="86" spans="1:6" ht="15" customHeight="1">
      <c r="A86" s="302" t="s">
        <v>158</v>
      </c>
      <c r="B86" s="54" t="s">
        <v>159</v>
      </c>
      <c r="C86" s="54"/>
      <c r="D86" s="55" t="str">
        <f>IF(E86="","",IF(SUM(COUNTIF(領域1!E:E,領域2!E:E),COUNTIF($E$1:E86,E:E))&gt;1,"再掲",""))</f>
        <v/>
      </c>
      <c r="E86" s="56"/>
      <c r="F86" s="57" t="str">
        <f>IFERROR(VLOOKUP(E86,FileList_Src!A:C,3,FALSE),"")</f>
        <v/>
      </c>
    </row>
    <row r="87" spans="1:6" ht="20.100000000000001" customHeight="1">
      <c r="A87" s="302"/>
      <c r="B87" s="139" t="str">
        <f>IF(E87="","",E87)</f>
        <v/>
      </c>
      <c r="C87" s="54"/>
      <c r="D87" s="55" t="str">
        <f>IF(E87="","",IF(SUM(COUNTIF(領域1!E:E,領域2!E:E),COUNTIF($E$1:E87,E:E))&gt;1,"再掲",""))</f>
        <v/>
      </c>
      <c r="E87" s="56"/>
      <c r="F87" s="57" t="str">
        <f>IFERROR(VLOOKUP(E87,FileList_Src!A:C,3,FALSE),"")</f>
        <v/>
      </c>
    </row>
    <row r="88" spans="1:6" ht="20.100000000000001" customHeight="1">
      <c r="A88" s="302"/>
      <c r="B88" s="139" t="str">
        <f>IF(E88="","",E88)</f>
        <v/>
      </c>
      <c r="C88" s="54"/>
      <c r="D88" s="55" t="str">
        <f>IF(E88="","",IF(SUM(COUNTIF(領域1!E:E,領域2!E:E),COUNTIF($E$1:E88,E:E))&gt;1,"再掲",""))</f>
        <v/>
      </c>
      <c r="E88" s="56"/>
      <c r="F88" s="57" t="str">
        <f>IFERROR(VLOOKUP(E88,FileList_Src!A:C,3,FALSE),"")</f>
        <v/>
      </c>
    </row>
    <row r="89" spans="1:6" ht="15" customHeight="1">
      <c r="A89" s="302" t="s">
        <v>160</v>
      </c>
      <c r="B89" s="54" t="s">
        <v>159</v>
      </c>
      <c r="C89" s="54"/>
      <c r="D89" s="55" t="str">
        <f>IF(E89="","",IF(SUM(COUNTIF(領域1!E:E,領域2!E:E),COUNTIF($E$1:E89,E:E))&gt;1,"再掲",""))</f>
        <v/>
      </c>
      <c r="E89" s="56"/>
      <c r="F89" s="57" t="str">
        <f>IFERROR(VLOOKUP(E89,FileList_Src!A:C,3,FALSE),"")</f>
        <v/>
      </c>
    </row>
    <row r="90" spans="1:6" ht="15" customHeight="1">
      <c r="A90" s="302"/>
      <c r="B90" s="139" t="str">
        <f>IF(E90="","",E90)</f>
        <v/>
      </c>
      <c r="C90" s="54"/>
      <c r="D90" s="55" t="str">
        <f>IF(E90="","",IF(SUM(COUNTIF(領域1!E:E,領域2!E:E),COUNTIF($E$1:E90,E:E))&gt;1,"再掲",""))</f>
        <v/>
      </c>
      <c r="E90" s="56"/>
      <c r="F90" s="57" t="str">
        <f>IFERROR(VLOOKUP(E90,FileList_Src!A:C,3,FALSE),"")</f>
        <v/>
      </c>
    </row>
    <row r="91" spans="1:6" ht="30" customHeight="1">
      <c r="A91" s="302"/>
      <c r="B91" s="54" t="s">
        <v>161</v>
      </c>
      <c r="C91" s="54"/>
      <c r="D91" s="55" t="str">
        <f>IF(E91="","",IF(SUM(COUNTIF(領域1!E:E,領域2!E:E),COUNTIF($E$1:E91,E:E))&gt;1,"再掲",""))</f>
        <v/>
      </c>
      <c r="E91" s="56"/>
      <c r="F91" s="57" t="str">
        <f>IFERROR(VLOOKUP(E91,FileList_Src!A:C,3,FALSE),"")</f>
        <v/>
      </c>
    </row>
    <row r="92" spans="1:6" ht="15" customHeight="1">
      <c r="A92" s="302"/>
      <c r="B92" s="139" t="str">
        <f>IF(E92="","",E92)</f>
        <v/>
      </c>
      <c r="C92" s="54"/>
      <c r="D92" s="55" t="str">
        <f>IF(E92="","",IF(SUM(COUNTIF(領域1!E:E,領域2!E:E),COUNTIF($E$1:E92,E:E))&gt;1,"再掲",""))</f>
        <v/>
      </c>
      <c r="E92" s="56"/>
      <c r="F92" s="57" t="str">
        <f>IFERROR(VLOOKUP(E92,FileList_Src!A:C,3,FALSE),"")</f>
        <v/>
      </c>
    </row>
    <row r="93" spans="1:6" ht="15" customHeight="1">
      <c r="A93" s="302" t="s">
        <v>162</v>
      </c>
      <c r="B93" s="54" t="s">
        <v>163</v>
      </c>
      <c r="C93" s="54"/>
      <c r="D93" s="55" t="str">
        <f>IF(E93="","",IF(SUM(COUNTIF(領域1!E:E,領域2!E:E),COUNTIF($E$1:E93,E:E))&gt;1,"再掲",""))</f>
        <v/>
      </c>
      <c r="E93" s="56"/>
      <c r="F93" s="57" t="str">
        <f>IFERROR(VLOOKUP(E93,FileList_Src!A:C,3,FALSE),"")</f>
        <v/>
      </c>
    </row>
    <row r="94" spans="1:6" ht="15" customHeight="1">
      <c r="A94" s="302"/>
      <c r="B94" s="139" t="str">
        <f>IF(E94="","",E94)</f>
        <v/>
      </c>
      <c r="C94" s="54"/>
      <c r="D94" s="55" t="str">
        <f>IF(E94="","",IF(SUM(COUNTIF(領域1!E:E,領域2!E:E),COUNTIF($E$1:E94,E:E))&gt;1,"再掲",""))</f>
        <v/>
      </c>
      <c r="E94" s="56"/>
      <c r="F94" s="57" t="str">
        <f>IFERROR(VLOOKUP(E94,FileList_Src!A:C,3,FALSE),"")</f>
        <v/>
      </c>
    </row>
    <row r="95" spans="1:6" ht="15" customHeight="1">
      <c r="A95" s="303"/>
      <c r="B95" s="139" t="str">
        <f>IF(E95="","",E95)</f>
        <v/>
      </c>
      <c r="C95" s="62"/>
      <c r="D95" s="231" t="str">
        <f>IF(E95="","",IF(SUM(COUNTIF(領域1!E:E,領域2!E:E),COUNTIF($E$1:E95,E:E))&gt;1,"再掲",""))</f>
        <v/>
      </c>
      <c r="E95" s="56"/>
      <c r="F95" s="57" t="str">
        <f>IFERROR(VLOOKUP(E95,FileList_Src!A:C,3,FALSE),"")</f>
        <v/>
      </c>
    </row>
    <row r="96" spans="1:6" ht="15" customHeight="1">
      <c r="A96" s="306" t="s">
        <v>40</v>
      </c>
      <c r="B96" s="285"/>
      <c r="C96" s="285"/>
      <c r="D96" s="63" t="str">
        <f>IF(E96="","",IF(SUM(COUNTIF(領域1!E:E,領域2!E:E),COUNTIF($E$1:E96,E:E))&gt;1,"再掲",""))</f>
        <v/>
      </c>
      <c r="E96" s="56"/>
      <c r="F96" s="57" t="str">
        <f>IFERROR(VLOOKUP(E96,FileList_Src!A:C,3,FALSE),"")</f>
        <v/>
      </c>
    </row>
    <row r="97" spans="1:6" ht="15" customHeight="1">
      <c r="A97" s="315" t="s">
        <v>41</v>
      </c>
      <c r="B97" s="262"/>
      <c r="C97" s="262"/>
      <c r="D97" s="64" t="str">
        <f>IF(E97="","",IF(SUM(COUNTIF(領域1!E:E,領域2!E:E),COUNTIF($E$1:E97,E:E))&gt;1,"再掲",""))</f>
        <v/>
      </c>
      <c r="E97" s="56"/>
      <c r="F97" s="57" t="str">
        <f>IFERROR(VLOOKUP(E97,FileList_Src!A:C,3,FALSE),"")</f>
        <v/>
      </c>
    </row>
    <row r="98" spans="1:6" ht="15" customHeight="1">
      <c r="A98" s="316"/>
      <c r="B98" s="277"/>
      <c r="C98" s="277"/>
      <c r="D98" s="64" t="str">
        <f>IF(E98="","",IF(SUM(COUNTIF(領域1!E:E,領域2!E:E),COUNTIF($E$1:E98,E:E))&gt;1,"再掲",""))</f>
        <v/>
      </c>
      <c r="E98" s="56"/>
      <c r="F98" s="57" t="str">
        <f>IFERROR(VLOOKUP(E98,FileList_Src!A:C,3,FALSE),"")</f>
        <v/>
      </c>
    </row>
    <row r="99" spans="1:6" ht="15" customHeight="1">
      <c r="A99" s="316"/>
      <c r="B99" s="277"/>
      <c r="C99" s="277"/>
      <c r="D99" s="65" t="str">
        <f>IF(E99="","",IF(SUM(COUNTIF(領域1!E:E,領域2!E:E),COUNTIF($E$1:E99,E:E))&gt;1,"再掲",""))</f>
        <v/>
      </c>
      <c r="E99" s="56"/>
      <c r="F99" s="57" t="str">
        <f>IFERROR(VLOOKUP(E99,FileList_Src!A:C,3,FALSE),"")</f>
        <v/>
      </c>
    </row>
    <row r="100" spans="1:6" ht="15" customHeight="1">
      <c r="A100" s="315" t="s">
        <v>44</v>
      </c>
      <c r="B100" s="262"/>
      <c r="C100" s="262"/>
      <c r="D100" s="64" t="str">
        <f>IF(E100="","",IF(SUM(COUNTIF(領域1!E:E,領域2!E:E),COUNTIF($E$1:E100,E:E))&gt;1,"再掲",""))</f>
        <v/>
      </c>
      <c r="E100" s="56"/>
      <c r="F100" s="57" t="str">
        <f>IFERROR(VLOOKUP(E100,FileList_Src!A:C,3,FALSE),"")</f>
        <v/>
      </c>
    </row>
    <row r="101" spans="1:6" ht="15" customHeight="1">
      <c r="A101" s="66"/>
      <c r="B101" s="139" t="str">
        <f>IF(E101="","",E101)</f>
        <v/>
      </c>
      <c r="C101" s="54"/>
      <c r="D101" s="55" t="str">
        <f>IF(E101="","",IF(SUM(COUNTIF(領域1!E:E,領域2!E:E),COUNTIF($E$1:E101,E:E))&gt;1,"再掲",""))</f>
        <v/>
      </c>
      <c r="E101" s="56"/>
      <c r="F101" s="57" t="str">
        <f>IFERROR(VLOOKUP(E101,FileList_Src!A:C,3,FALSE),"")</f>
        <v/>
      </c>
    </row>
    <row r="102" spans="1:6" ht="15" customHeight="1">
      <c r="A102" s="67"/>
      <c r="B102" s="139" t="str">
        <f>IF(E102="","",E102)</f>
        <v/>
      </c>
      <c r="C102" s="62"/>
      <c r="D102" s="68" t="str">
        <f>IF(E102="","",IF(SUM(COUNTIF(領域1!E:E,領域2!E:E),COUNTIF($E$1:E102,E:E))&gt;1,"再掲",""))</f>
        <v/>
      </c>
      <c r="E102" s="56"/>
      <c r="F102" s="57" t="str">
        <f>IFERROR(VLOOKUP(E102,FileList_Src!A:C,3,FALSE),"")</f>
        <v/>
      </c>
    </row>
    <row r="103" spans="1:6" ht="15" customHeight="1">
      <c r="A103" s="307" t="s">
        <v>47</v>
      </c>
      <c r="B103" s="264"/>
      <c r="C103" s="264"/>
      <c r="D103" s="69" t="str">
        <f>IF(E103="","",IF(SUM(COUNTIF(領域1!E:E,領域2!E:E),COUNTIF($E$1:E103,E:E))&gt;1,"再掲",""))</f>
        <v/>
      </c>
      <c r="E103" s="56"/>
      <c r="F103" s="57" t="str">
        <f>IFERROR(VLOOKUP(E103,FileList_Src!A:C,3,FALSE),"")</f>
        <v/>
      </c>
    </row>
    <row r="104" spans="1:6" ht="15" customHeight="1">
      <c r="A104" s="70" t="s">
        <v>110</v>
      </c>
      <c r="B104" s="232"/>
      <c r="C104" s="72"/>
      <c r="D104" s="73" t="str">
        <f>IF(E104="","",IF(SUM(COUNTIF(領域1!E:E,領域2!E:E),COUNTIF($E$1:E104,E:E))&gt;1,"再掲",""))</f>
        <v/>
      </c>
      <c r="E104" s="56"/>
      <c r="F104" s="57" t="str">
        <f>IFERROR(VLOOKUP(E104,FileList_Src!A:C,3,FALSE),"")</f>
        <v/>
      </c>
    </row>
    <row r="105" spans="1:6" ht="15" customHeight="1">
      <c r="A105" s="307" t="s">
        <v>49</v>
      </c>
      <c r="B105" s="264"/>
      <c r="C105" s="264"/>
      <c r="D105" s="69" t="str">
        <f>IF(E105="","",IF(SUM(COUNTIF(領域1!E:E,領域2!E:E),COUNTIF($E$1:E105,E:E))&gt;1,"再掲",""))</f>
        <v/>
      </c>
      <c r="E105" s="56"/>
      <c r="F105" s="57" t="str">
        <f>IFERROR(VLOOKUP(E105,FileList_Src!A:C,3,FALSE),"")</f>
        <v/>
      </c>
    </row>
    <row r="106" spans="1:6" ht="15" customHeight="1">
      <c r="A106" s="311"/>
      <c r="B106" s="266"/>
      <c r="C106" s="266"/>
      <c r="D106" s="74" t="str">
        <f>IF(E106="","",IF(SUM(COUNTIF(領域1!E:E,領域2!E:E),COUNTIF($E$1:E106,E:E))&gt;1,"再掲",""))</f>
        <v/>
      </c>
      <c r="E106" s="56"/>
      <c r="F106" s="57" t="str">
        <f>IFERROR(VLOOKUP(E106,FileList_Src!A:C,3,FALSE),"")</f>
        <v/>
      </c>
    </row>
    <row r="107" spans="1:6" ht="15" customHeight="1">
      <c r="A107" s="313" t="s">
        <v>52</v>
      </c>
      <c r="B107" s="269"/>
      <c r="C107" s="269"/>
      <c r="D107" s="69" t="str">
        <f>IF(E107="","",IF(SUM(COUNTIF(領域1!E:E,領域2!E:E),COUNTIF($E$1:E107,E:E))&gt;1,"再掲",""))</f>
        <v/>
      </c>
      <c r="E107" s="56"/>
      <c r="F107" s="57" t="str">
        <f>IFERROR(VLOOKUP(E107,FileList_Src!A:C,3,FALSE),"")</f>
        <v/>
      </c>
    </row>
    <row r="108" spans="1:6" ht="15" customHeight="1">
      <c r="A108" s="311"/>
      <c r="B108" s="266"/>
      <c r="C108" s="266"/>
      <c r="D108" s="74" t="str">
        <f>IF(E108="","",IF(SUM(COUNTIF(領域1!E:E,領域2!E:E),COUNTIF($E$1:E108,E:E))&gt;1,"再掲",""))</f>
        <v/>
      </c>
      <c r="E108" s="56"/>
      <c r="F108" s="57" t="str">
        <f>IFERROR(VLOOKUP(E108,FileList_Src!A:C,3,FALSE),"")</f>
        <v/>
      </c>
    </row>
    <row r="109" spans="1:6" ht="15" customHeight="1">
      <c r="A109" s="308" t="s">
        <v>164</v>
      </c>
      <c r="B109" s="309"/>
      <c r="C109" s="310"/>
      <c r="D109" s="233" t="str">
        <f>IF(E109="","",IF(SUM(COUNTIF(領域1!E:E,領域2!E:E),COUNTIF($E$1:E109,E:E))&gt;1,"再掲",""))</f>
        <v/>
      </c>
      <c r="E109" s="56"/>
      <c r="F109" s="57" t="str">
        <f>IFERROR(VLOOKUP(E109,FileList_Src!A:C,3,FALSE),"")</f>
        <v/>
      </c>
    </row>
    <row r="110" spans="1:6" ht="15" customHeight="1">
      <c r="A110" s="49" t="s">
        <v>19</v>
      </c>
      <c r="B110" s="214" t="s">
        <v>20</v>
      </c>
      <c r="C110" s="50" t="s">
        <v>21</v>
      </c>
      <c r="D110" s="51" t="s">
        <v>38</v>
      </c>
      <c r="E110" s="56"/>
      <c r="F110" s="57" t="str">
        <f>IFERROR(VLOOKUP(E110,FileList_Src!A:C,3,FALSE),"")</f>
        <v/>
      </c>
    </row>
    <row r="111" spans="1:6" ht="15" customHeight="1">
      <c r="A111" s="302" t="s">
        <v>165</v>
      </c>
      <c r="B111" s="54" t="s">
        <v>134</v>
      </c>
      <c r="C111" s="54"/>
      <c r="D111" s="55" t="str">
        <f>IF(E111="","",IF(SUM(COUNTIF(領域1!E:E,領域2!E:E),COUNTIF($E$1:E111,E:E))&gt;1,"再掲",""))</f>
        <v/>
      </c>
      <c r="E111" s="56"/>
      <c r="F111" s="57" t="str">
        <f>IFERROR(VLOOKUP(E111,FileList_Src!A:C,3,FALSE),"")</f>
        <v/>
      </c>
    </row>
    <row r="112" spans="1:6" ht="15" customHeight="1">
      <c r="A112" s="302"/>
      <c r="B112" s="139" t="str">
        <f>IF(E112="","",E112)</f>
        <v/>
      </c>
      <c r="C112" s="54"/>
      <c r="D112" s="55" t="str">
        <f>IF(E112="","",IF(SUM(COUNTIF(領域1!E:E,領域2!E:E),COUNTIF($E$1:E112,E:E))&gt;1,"再掲",""))</f>
        <v/>
      </c>
      <c r="E112" s="56"/>
      <c r="F112" s="57" t="str">
        <f>IFERROR(VLOOKUP(E112,FileList_Src!A:C,3,FALSE),"")</f>
        <v/>
      </c>
    </row>
    <row r="113" spans="1:6" ht="15" customHeight="1">
      <c r="A113" s="302"/>
      <c r="B113" s="54" t="s">
        <v>166</v>
      </c>
      <c r="C113" s="54"/>
      <c r="D113" s="55" t="str">
        <f>IF(E113="","",IF(SUM(COUNTIF(領域1!E:E,領域2!E:E),COUNTIF($E$1:E113,E:E))&gt;1,"再掲",""))</f>
        <v/>
      </c>
      <c r="E113" s="56"/>
      <c r="F113" s="57" t="str">
        <f>IFERROR(VLOOKUP(E113,FileList_Src!A:C,3,FALSE),"")</f>
        <v/>
      </c>
    </row>
    <row r="114" spans="1:6" ht="15" customHeight="1">
      <c r="A114" s="303"/>
      <c r="B114" s="139" t="str">
        <f>IF(E114="","",E114)</f>
        <v/>
      </c>
      <c r="C114" s="62"/>
      <c r="D114" s="231" t="str">
        <f>IF(E114="","",IF(SUM(COUNTIF(領域1!E:E,領域2!E:E),COUNTIF($E$1:E114,E:E))&gt;1,"再掲",""))</f>
        <v/>
      </c>
      <c r="E114" s="56"/>
      <c r="F114" s="57" t="str">
        <f>IFERROR(VLOOKUP(E114,FileList_Src!A:C,3,FALSE),"")</f>
        <v/>
      </c>
    </row>
    <row r="115" spans="1:6" ht="15" customHeight="1">
      <c r="A115" s="306" t="s">
        <v>40</v>
      </c>
      <c r="B115" s="285"/>
      <c r="C115" s="285"/>
      <c r="D115" s="63" t="str">
        <f>IF(E115="","",IF(SUM(COUNTIF(領域1!E:E,領域2!E:E),COUNTIF($E$1:E115,E:E))&gt;1,"再掲",""))</f>
        <v/>
      </c>
      <c r="E115" s="56"/>
      <c r="F115" s="57" t="str">
        <f>IFERROR(VLOOKUP(E115,FileList_Src!A:C,3,FALSE),"")</f>
        <v/>
      </c>
    </row>
    <row r="116" spans="1:6" ht="15" customHeight="1">
      <c r="A116" s="315" t="s">
        <v>41</v>
      </c>
      <c r="B116" s="262"/>
      <c r="C116" s="262"/>
      <c r="D116" s="64" t="str">
        <f>IF(E116="","",IF(SUM(COUNTIF(領域1!E:E,領域2!E:E),COUNTIF($E$1:E116,E:E))&gt;1,"再掲",""))</f>
        <v/>
      </c>
      <c r="E116" s="56"/>
      <c r="F116" s="57" t="str">
        <f>IFERROR(VLOOKUP(E116,FileList_Src!A:C,3,FALSE),"")</f>
        <v/>
      </c>
    </row>
    <row r="117" spans="1:6" ht="15" customHeight="1">
      <c r="A117" s="316"/>
      <c r="B117" s="277"/>
      <c r="C117" s="277"/>
      <c r="D117" s="64" t="str">
        <f>IF(E117="","",IF(SUM(COUNTIF(領域1!E:E,領域2!E:E),COUNTIF($E$1:E117,E:E))&gt;1,"再掲",""))</f>
        <v/>
      </c>
      <c r="E117" s="56"/>
      <c r="F117" s="57" t="str">
        <f>IFERROR(VLOOKUP(E117,FileList_Src!A:C,3,FALSE),"")</f>
        <v/>
      </c>
    </row>
    <row r="118" spans="1:6" ht="15" customHeight="1">
      <c r="A118" s="316"/>
      <c r="B118" s="277"/>
      <c r="C118" s="277"/>
      <c r="D118" s="65" t="str">
        <f>IF(E118="","",IF(SUM(COUNTIF(領域1!E:E,領域2!E:E),COUNTIF($E$1:E118,E:E))&gt;1,"再掲",""))</f>
        <v/>
      </c>
      <c r="E118" s="56"/>
      <c r="F118" s="57" t="str">
        <f>IFERROR(VLOOKUP(E118,FileList_Src!A:C,3,FALSE),"")</f>
        <v/>
      </c>
    </row>
    <row r="119" spans="1:6" ht="15" customHeight="1">
      <c r="A119" s="315" t="s">
        <v>44</v>
      </c>
      <c r="B119" s="262"/>
      <c r="C119" s="262"/>
      <c r="D119" s="64" t="str">
        <f>IF(E119="","",IF(SUM(COUNTIF(領域1!E:E,領域2!E:E),COUNTIF($E$1:E119,E:E))&gt;1,"再掲",""))</f>
        <v/>
      </c>
      <c r="E119" s="56"/>
      <c r="F119" s="57" t="str">
        <f>IFERROR(VLOOKUP(E119,FileList_Src!A:C,3,FALSE),"")</f>
        <v/>
      </c>
    </row>
    <row r="120" spans="1:6" ht="15" customHeight="1">
      <c r="A120" s="66"/>
      <c r="B120" s="139" t="str">
        <f>IF(E120="","",E120)</f>
        <v/>
      </c>
      <c r="C120" s="54"/>
      <c r="D120" s="55" t="str">
        <f>IF(E120="","",IF(SUM(COUNTIF(領域1!E:E,領域2!E:E),COUNTIF($E$1:E120,E:E))&gt;1,"再掲",""))</f>
        <v/>
      </c>
      <c r="E120" s="56"/>
      <c r="F120" s="57" t="str">
        <f>IFERROR(VLOOKUP(E120,FileList_Src!A:C,3,FALSE),"")</f>
        <v/>
      </c>
    </row>
    <row r="121" spans="1:6" ht="15" customHeight="1">
      <c r="A121" s="67"/>
      <c r="B121" s="139" t="str">
        <f>IF(E121="","",E121)</f>
        <v/>
      </c>
      <c r="C121" s="62"/>
      <c r="D121" s="68" t="str">
        <f>IF(E121="","",IF(SUM(COUNTIF(領域1!E:E,領域2!E:E),COUNTIF($E$1:E121,E:E))&gt;1,"再掲",""))</f>
        <v/>
      </c>
      <c r="E121" s="56"/>
      <c r="F121" s="57" t="str">
        <f>IFERROR(VLOOKUP(E121,FileList_Src!A:C,3,FALSE),"")</f>
        <v/>
      </c>
    </row>
    <row r="122" spans="1:6" ht="15" customHeight="1">
      <c r="A122" s="307" t="s">
        <v>47</v>
      </c>
      <c r="B122" s="264"/>
      <c r="C122" s="264"/>
      <c r="D122" s="69" t="str">
        <f>IF(E122="","",IF(SUM(COUNTIF(領域1!E:E,領域2!E:E),COUNTIF($E$1:E122,E:E))&gt;1,"再掲",""))</f>
        <v/>
      </c>
      <c r="E122" s="56"/>
      <c r="F122" s="57" t="str">
        <f>IFERROR(VLOOKUP(E122,FileList_Src!A:C,3,FALSE),"")</f>
        <v/>
      </c>
    </row>
    <row r="123" spans="1:6" ht="15" customHeight="1">
      <c r="A123" s="70" t="s">
        <v>110</v>
      </c>
      <c r="B123" s="232"/>
      <c r="C123" s="72"/>
      <c r="D123" s="73" t="str">
        <f>IF(E123="","",IF(SUM(COUNTIF(領域1!E:E,領域2!E:E),COUNTIF($E$1:E123,E:E))&gt;1,"再掲",""))</f>
        <v/>
      </c>
      <c r="E123" s="56"/>
      <c r="F123" s="57" t="str">
        <f>IFERROR(VLOOKUP(E123,FileList_Src!A:C,3,FALSE),"")</f>
        <v/>
      </c>
    </row>
    <row r="124" spans="1:6" ht="15" customHeight="1">
      <c r="A124" s="307" t="s">
        <v>49</v>
      </c>
      <c r="B124" s="264"/>
      <c r="C124" s="264"/>
      <c r="D124" s="69" t="str">
        <f>IF(E124="","",IF(SUM(COUNTIF(領域1!E:E,領域2!E:E),COUNTIF($E$1:E124,E:E))&gt;1,"再掲",""))</f>
        <v/>
      </c>
      <c r="E124" s="56"/>
      <c r="F124" s="57" t="str">
        <f>IFERROR(VLOOKUP(E124,FileList_Src!A:C,3,FALSE),"")</f>
        <v/>
      </c>
    </row>
    <row r="125" spans="1:6" ht="15" customHeight="1">
      <c r="A125" s="311"/>
      <c r="B125" s="266"/>
      <c r="C125" s="266"/>
      <c r="D125" s="74" t="str">
        <f>IF(E125="","",IF(SUM(COUNTIF(領域1!E:E,領域2!E:E),COUNTIF($E$1:E125,E:E))&gt;1,"再掲",""))</f>
        <v/>
      </c>
      <c r="E125" s="56"/>
      <c r="F125" s="57" t="str">
        <f>IFERROR(VLOOKUP(E125,FileList_Src!A:C,3,FALSE),"")</f>
        <v/>
      </c>
    </row>
    <row r="126" spans="1:6" ht="15" customHeight="1">
      <c r="A126" s="313" t="s">
        <v>52</v>
      </c>
      <c r="B126" s="269"/>
      <c r="C126" s="269"/>
      <c r="D126" s="69" t="str">
        <f>IF(E126="","",IF(SUM(COUNTIF(領域1!E:E,領域2!E:E),COUNTIF($E$1:E126,E:E))&gt;1,"再掲",""))</f>
        <v/>
      </c>
      <c r="E126" s="56"/>
      <c r="F126" s="57" t="str">
        <f>IFERROR(VLOOKUP(E126,FileList_Src!A:C,3,FALSE),"")</f>
        <v/>
      </c>
    </row>
    <row r="127" spans="1:6" ht="15" customHeight="1">
      <c r="A127" s="311"/>
      <c r="B127" s="266"/>
      <c r="C127" s="266"/>
      <c r="D127" s="74" t="str">
        <f>IF(E127="","",IF(SUM(COUNTIF(領域1!E:E,領域2!E:E),COUNTIF($E$1:E127,E:E))&gt;1,"再掲",""))</f>
        <v/>
      </c>
      <c r="E127" s="56"/>
      <c r="F127" s="57" t="str">
        <f>IFERROR(VLOOKUP(E127,FileList_Src!A:C,3,FALSE),"")</f>
        <v/>
      </c>
    </row>
    <row r="128" spans="1:6" ht="15" customHeight="1">
      <c r="A128" s="308" t="s">
        <v>167</v>
      </c>
      <c r="B128" s="309"/>
      <c r="C128" s="310"/>
      <c r="D128" s="233" t="str">
        <f>IF(E128="","",IF(SUM(COUNTIF(領域1!E:E,領域2!E:E),COUNTIF($E$1:E128,E:E))&gt;1,"再掲",""))</f>
        <v/>
      </c>
      <c r="E128" s="56"/>
      <c r="F128" s="57" t="str">
        <f>IFERROR(VLOOKUP(E128,FileList_Src!A:C,3,FALSE),"")</f>
        <v/>
      </c>
    </row>
    <row r="129" spans="1:6" ht="15" customHeight="1">
      <c r="A129" s="49" t="s">
        <v>19</v>
      </c>
      <c r="B129" s="214" t="s">
        <v>20</v>
      </c>
      <c r="C129" s="50" t="s">
        <v>21</v>
      </c>
      <c r="D129" s="51" t="s">
        <v>38</v>
      </c>
      <c r="E129" s="56"/>
      <c r="F129" s="57" t="str">
        <f>IFERROR(VLOOKUP(E129,FileList_Src!A:C,3,FALSE),"")</f>
        <v/>
      </c>
    </row>
    <row r="130" spans="1:6" ht="15" customHeight="1">
      <c r="A130" s="302" t="s">
        <v>168</v>
      </c>
      <c r="B130" s="54" t="s">
        <v>169</v>
      </c>
      <c r="C130" s="54"/>
      <c r="D130" s="55" t="str">
        <f>IF(E130="","",IF(SUM(COUNTIF(領域1!E:E,領域2!E:E),COUNTIF($E$1:E130,E:E))&gt;1,"再掲",""))</f>
        <v/>
      </c>
      <c r="E130" s="56"/>
      <c r="F130" s="57" t="str">
        <f>IFERROR(VLOOKUP(E130,FileList_Src!A:C,3,FALSE),"")</f>
        <v/>
      </c>
    </row>
    <row r="131" spans="1:6" ht="15" customHeight="1">
      <c r="A131" s="302"/>
      <c r="B131" s="139" t="str">
        <f>IF(E131="","",E131)</f>
        <v/>
      </c>
      <c r="C131" s="54"/>
      <c r="D131" s="55" t="str">
        <f>IF(E131="","",IF(SUM(COUNTIF(領域1!E:E,領域2!E:E),COUNTIF($E$1:E131,E:E))&gt;1,"再掲",""))</f>
        <v/>
      </c>
      <c r="E131" s="56"/>
      <c r="F131" s="57" t="str">
        <f>IFERROR(VLOOKUP(E131,FileList_Src!A:C,3,FALSE),"")</f>
        <v/>
      </c>
    </row>
    <row r="132" spans="1:6" ht="15" customHeight="1">
      <c r="A132" s="302"/>
      <c r="B132" s="54" t="s">
        <v>134</v>
      </c>
      <c r="C132" s="54"/>
      <c r="D132" s="55" t="str">
        <f>IF(E132="","",IF(SUM(COUNTIF(領域1!E:E,領域2!E:E),COUNTIF($E$1:E132,E:E))&gt;1,"再掲",""))</f>
        <v/>
      </c>
      <c r="E132" s="56"/>
      <c r="F132" s="57" t="str">
        <f>IFERROR(VLOOKUP(E132,FileList_Src!A:C,3,FALSE),"")</f>
        <v/>
      </c>
    </row>
    <row r="133" spans="1:6" ht="15" customHeight="1">
      <c r="A133" s="302"/>
      <c r="B133" s="139" t="str">
        <f>IF(E133="","",E133)</f>
        <v/>
      </c>
      <c r="C133" s="54"/>
      <c r="D133" s="55" t="str">
        <f>IF(E133="","",IF(SUM(COUNTIF(領域1!E:E,領域2!E:E),COUNTIF($E$1:E133,E:E))&gt;1,"再掲",""))</f>
        <v/>
      </c>
      <c r="E133" s="56"/>
      <c r="F133" s="57" t="str">
        <f>IFERROR(VLOOKUP(E133,FileList_Src!A:C,3,FALSE),"")</f>
        <v/>
      </c>
    </row>
    <row r="134" spans="1:6" ht="15" customHeight="1">
      <c r="A134" s="302"/>
      <c r="B134" s="54" t="s">
        <v>170</v>
      </c>
      <c r="C134" s="54"/>
      <c r="D134" s="55" t="str">
        <f>IF(E134="","",IF(SUM(COUNTIF(領域1!E:E,領域2!E:E),COUNTIF($E$1:E134,E:E))&gt;1,"再掲",""))</f>
        <v/>
      </c>
      <c r="E134" s="56"/>
      <c r="F134" s="57" t="str">
        <f>IFERROR(VLOOKUP(E134,FileList_Src!A:C,3,FALSE),"")</f>
        <v/>
      </c>
    </row>
    <row r="135" spans="1:6" ht="15" customHeight="1">
      <c r="A135" s="302"/>
      <c r="B135" s="139" t="str">
        <f>IF(E135="","",E135)</f>
        <v/>
      </c>
      <c r="C135" s="54"/>
      <c r="D135" s="55" t="str">
        <f>IF(E135="","",IF(SUM(COUNTIF(領域1!E:E,領域2!E:E),COUNTIF($E$1:E135,E:E))&gt;1,"再掲",""))</f>
        <v/>
      </c>
      <c r="E135" s="56"/>
      <c r="F135" s="57" t="str">
        <f>IFERROR(VLOOKUP(E135,FileList_Src!A:C,3,FALSE),"")</f>
        <v/>
      </c>
    </row>
    <row r="136" spans="1:6" ht="30" customHeight="1">
      <c r="A136" s="302"/>
      <c r="B136" s="54" t="s">
        <v>171</v>
      </c>
      <c r="C136" s="54"/>
      <c r="D136" s="55" t="str">
        <f>IF(E136="","",IF(SUM(COUNTIF(領域1!E:E,領域2!E:E),COUNTIF($E$1:E136,E:E))&gt;1,"再掲",""))</f>
        <v/>
      </c>
      <c r="E136" s="56"/>
      <c r="F136" s="57" t="str">
        <f>IFERROR(VLOOKUP(E136,FileList_Src!A:C,3,FALSE),"")</f>
        <v/>
      </c>
    </row>
    <row r="137" spans="1:6" ht="15" customHeight="1">
      <c r="A137" s="302"/>
      <c r="B137" s="139" t="str">
        <f>IF(E137="","",E137)</f>
        <v/>
      </c>
      <c r="C137" s="54"/>
      <c r="D137" s="55" t="str">
        <f>IF(E137="","",IF(SUM(COUNTIF(領域1!E:E,領域2!E:E),COUNTIF($E$1:E137,E:E))&gt;1,"再掲",""))</f>
        <v/>
      </c>
      <c r="E137" s="56"/>
      <c r="F137" s="57" t="str">
        <f>IFERROR(VLOOKUP(E137,FileList_Src!A:C,3,FALSE),"")</f>
        <v/>
      </c>
    </row>
    <row r="138" spans="1:6" ht="15" customHeight="1">
      <c r="A138" s="302" t="s">
        <v>172</v>
      </c>
      <c r="B138" s="54" t="s">
        <v>173</v>
      </c>
      <c r="C138" s="54"/>
      <c r="D138" s="55" t="str">
        <f>IF(E138="","",IF(SUM(COUNTIF(領域1!E:E,領域2!E:E),COUNTIF($E$1:E138,E:E))&gt;1,"再掲",""))</f>
        <v/>
      </c>
      <c r="E138" s="56"/>
      <c r="F138" s="57" t="str">
        <f>IFERROR(VLOOKUP(E138,FileList_Src!A:C,3,FALSE),"")</f>
        <v/>
      </c>
    </row>
    <row r="139" spans="1:6" ht="15" customHeight="1">
      <c r="A139" s="302"/>
      <c r="B139" s="139" t="str">
        <f>IF(E139="","",E139)</f>
        <v/>
      </c>
      <c r="C139" s="54"/>
      <c r="D139" s="55" t="str">
        <f>IF(E139="","",IF(SUM(COUNTIF(領域1!E:E,領域2!E:E),COUNTIF($E$1:E139,E:E))&gt;1,"再掲",""))</f>
        <v/>
      </c>
      <c r="E139" s="56"/>
      <c r="F139" s="57" t="str">
        <f>IFERROR(VLOOKUP(E139,FileList_Src!A:C,3,FALSE),"")</f>
        <v/>
      </c>
    </row>
    <row r="140" spans="1:6" ht="15" customHeight="1">
      <c r="A140" s="302"/>
      <c r="B140" s="54" t="s">
        <v>134</v>
      </c>
      <c r="C140" s="54"/>
      <c r="D140" s="55" t="str">
        <f>IF(E140="","",IF(SUM(COUNTIF(領域1!E:E,領域2!E:E),COUNTIF($E$1:E140,E:E))&gt;1,"再掲",""))</f>
        <v/>
      </c>
      <c r="E140" s="56"/>
      <c r="F140" s="57" t="str">
        <f>IFERROR(VLOOKUP(E140,FileList_Src!A:C,3,FALSE),"")</f>
        <v/>
      </c>
    </row>
    <row r="141" spans="1:6" ht="15" customHeight="1">
      <c r="A141" s="302"/>
      <c r="B141" s="139" t="str">
        <f>IF(E141="","",E141)</f>
        <v/>
      </c>
      <c r="C141" s="54"/>
      <c r="D141" s="55" t="str">
        <f>IF(E141="","",IF(SUM(COUNTIF(領域1!E:E,領域2!E:E),COUNTIF($E$1:E141,E:E))&gt;1,"再掲",""))</f>
        <v/>
      </c>
      <c r="E141" s="56"/>
      <c r="F141" s="57" t="str">
        <f>IFERROR(VLOOKUP(E141,FileList_Src!A:C,3,FALSE),"")</f>
        <v/>
      </c>
    </row>
    <row r="142" spans="1:6" ht="30" customHeight="1">
      <c r="A142" s="302"/>
      <c r="B142" s="54" t="s">
        <v>174</v>
      </c>
      <c r="C142" s="54"/>
      <c r="D142" s="55" t="str">
        <f>IF(E142="","",IF(SUM(COUNTIF(領域1!E:E,領域2!E:E),COUNTIF($E$1:E142,E:E))&gt;1,"再掲",""))</f>
        <v/>
      </c>
      <c r="E142" s="56"/>
      <c r="F142" s="57" t="str">
        <f>IFERROR(VLOOKUP(E142,FileList_Src!A:C,3,FALSE),"")</f>
        <v/>
      </c>
    </row>
    <row r="143" spans="1:6" ht="15" customHeight="1">
      <c r="A143" s="302"/>
      <c r="B143" s="139" t="str">
        <f>IF(E143="","",E143)</f>
        <v/>
      </c>
      <c r="C143" s="54"/>
      <c r="D143" s="55" t="str">
        <f>IF(E143="","",IF(SUM(COUNTIF(領域1!E:E,領域2!E:E),COUNTIF($E$1:E143,E:E))&gt;1,"再掲",""))</f>
        <v/>
      </c>
      <c r="E143" s="56"/>
      <c r="F143" s="57" t="str">
        <f>IFERROR(VLOOKUP(E143,FileList_Src!A:C,3,FALSE),"")</f>
        <v/>
      </c>
    </row>
    <row r="144" spans="1:6" ht="15" customHeight="1">
      <c r="A144" s="302" t="s">
        <v>175</v>
      </c>
      <c r="B144" s="54" t="s">
        <v>176</v>
      </c>
      <c r="C144" s="54"/>
      <c r="D144" s="55" t="str">
        <f>IF(E144="","",IF(SUM(COUNTIF(領域1!E:E,領域2!E:E),COUNTIF($E$1:E144,E:E))&gt;1,"再掲",""))</f>
        <v/>
      </c>
      <c r="E144" s="56"/>
      <c r="F144" s="57" t="str">
        <f>IFERROR(VLOOKUP(E144,FileList_Src!A:C,3,FALSE),"")</f>
        <v/>
      </c>
    </row>
    <row r="145" spans="1:6" ht="15" customHeight="1">
      <c r="A145" s="302"/>
      <c r="B145" s="139" t="str">
        <f>IF(E145="","",E145)</f>
        <v/>
      </c>
      <c r="C145" s="54"/>
      <c r="D145" s="55" t="str">
        <f>IF(E145="","",IF(SUM(COUNTIF(領域1!E:E,領域2!E:E),COUNTIF($E$1:E145,E:E))&gt;1,"再掲",""))</f>
        <v/>
      </c>
      <c r="E145" s="56"/>
      <c r="F145" s="57" t="str">
        <f>IFERROR(VLOOKUP(E145,FileList_Src!A:C,3,FALSE),"")</f>
        <v/>
      </c>
    </row>
    <row r="146" spans="1:6" ht="15" customHeight="1">
      <c r="A146" s="302"/>
      <c r="B146" s="54" t="s">
        <v>177</v>
      </c>
      <c r="C146" s="54"/>
      <c r="D146" s="55" t="str">
        <f>IF(E146="","",IF(SUM(COUNTIF(領域1!E:E,領域2!E:E),COUNTIF($E$1:E146,E:E))&gt;1,"再掲",""))</f>
        <v/>
      </c>
      <c r="E146" s="56"/>
      <c r="F146" s="57" t="str">
        <f>IFERROR(VLOOKUP(E146,FileList_Src!A:C,3,FALSE),"")</f>
        <v/>
      </c>
    </row>
    <row r="147" spans="1:6" ht="15" customHeight="1">
      <c r="A147" s="302"/>
      <c r="B147" s="139" t="str">
        <f>IF(E147="","",E147)</f>
        <v/>
      </c>
      <c r="C147" s="54"/>
      <c r="D147" s="55" t="str">
        <f>IF(E147="","",IF(SUM(COUNTIF(領域1!E:E,領域2!E:E),COUNTIF($E$1:E147,E:E))&gt;1,"再掲",""))</f>
        <v/>
      </c>
      <c r="E147" s="56"/>
      <c r="F147" s="57" t="str">
        <f>IFERROR(VLOOKUP(E147,FileList_Src!A:C,3,FALSE),"")</f>
        <v/>
      </c>
    </row>
    <row r="148" spans="1:6" ht="30" customHeight="1">
      <c r="A148" s="302"/>
      <c r="B148" s="54" t="s">
        <v>178</v>
      </c>
      <c r="C148" s="54"/>
      <c r="D148" s="55" t="str">
        <f>IF(E148="","",IF(SUM(COUNTIF(領域1!E:E,領域2!E:E),COUNTIF($E$1:E148,E:E))&gt;1,"再掲",""))</f>
        <v/>
      </c>
      <c r="E148" s="56"/>
      <c r="F148" s="57" t="str">
        <f>IFERROR(VLOOKUP(E148,FileList_Src!A:C,3,FALSE),"")</f>
        <v/>
      </c>
    </row>
    <row r="149" spans="1:6" ht="15" customHeight="1">
      <c r="A149" s="302"/>
      <c r="B149" s="139" t="str">
        <f>IF(E149="","",E149)</f>
        <v/>
      </c>
      <c r="C149" s="54"/>
      <c r="D149" s="55" t="str">
        <f>IF(E149="","",IF(SUM(COUNTIF(領域1!E:E,領域2!E:E),COUNTIF($E$1:E149,E:E))&gt;1,"再掲",""))</f>
        <v/>
      </c>
      <c r="E149" s="56"/>
      <c r="F149" s="57" t="str">
        <f>IFERROR(VLOOKUP(E149,FileList_Src!A:C,3,FALSE),"")</f>
        <v/>
      </c>
    </row>
    <row r="150" spans="1:6" ht="30" customHeight="1">
      <c r="A150" s="302"/>
      <c r="B150" s="54" t="s">
        <v>470</v>
      </c>
      <c r="C150" s="54"/>
      <c r="D150" s="55" t="str">
        <f>IF(E150="","",IF(SUM(COUNTIF(領域1!E:E,領域2!E:E),COUNTIF($E$1:E150,E:E))&gt;1,"再掲",""))</f>
        <v/>
      </c>
      <c r="E150" s="56"/>
      <c r="F150" s="57" t="str">
        <f>IFERROR(VLOOKUP(E150,FileList_Src!A:C,3,FALSE),"")</f>
        <v/>
      </c>
    </row>
    <row r="151" spans="1:6" ht="15" customHeight="1">
      <c r="A151" s="302"/>
      <c r="B151" s="139" t="str">
        <f>IF(E151="","",E151)</f>
        <v/>
      </c>
      <c r="C151" s="54"/>
      <c r="D151" s="55" t="str">
        <f>IF(E151="","",IF(SUM(COUNTIF(領域1!E:E,領域2!E:E),COUNTIF($E$1:E151,E:E))&gt;1,"再掲",""))</f>
        <v/>
      </c>
      <c r="E151" s="56"/>
      <c r="F151" s="57" t="str">
        <f>IFERROR(VLOOKUP(E151,FileList_Src!A:C,3,FALSE),"")</f>
        <v/>
      </c>
    </row>
    <row r="152" spans="1:6" ht="15" customHeight="1">
      <c r="A152" s="302" t="s">
        <v>179</v>
      </c>
      <c r="B152" s="60" t="s">
        <v>180</v>
      </c>
      <c r="C152" s="54"/>
      <c r="D152" s="55" t="str">
        <f>IF(E152="","",IF(SUM(COUNTIF(領域1!E:E,領域2!E:E),COUNTIF($E$1:E152,E:E))&gt;1,"再掲",""))</f>
        <v/>
      </c>
      <c r="E152" s="56"/>
      <c r="F152" s="57" t="str">
        <f>IFERROR(VLOOKUP(E152,FileList_Src!A:C,3,FALSE),"")</f>
        <v/>
      </c>
    </row>
    <row r="153" spans="1:6" ht="30" customHeight="1">
      <c r="A153" s="302"/>
      <c r="B153" s="139" t="str">
        <f>IF(E153="","",E153)</f>
        <v/>
      </c>
      <c r="C153" s="54"/>
      <c r="D153" s="55" t="str">
        <f>IF(E153="","",IF(SUM(COUNTIF(領域1!E:E,領域2!E:E),COUNTIF($E$1:E153,E:E))&gt;1,"再掲",""))</f>
        <v/>
      </c>
      <c r="E153" s="56"/>
      <c r="F153" s="57" t="str">
        <f>IFERROR(VLOOKUP(E153,FileList_Src!A:C,3,FALSE),"")</f>
        <v/>
      </c>
    </row>
    <row r="154" spans="1:6" ht="15" customHeight="1">
      <c r="A154" s="302" t="s">
        <v>451</v>
      </c>
      <c r="B154" s="60" t="s">
        <v>452</v>
      </c>
      <c r="C154" s="54"/>
      <c r="D154" s="55" t="str">
        <f>IF(E154="","",IF(SUM(COUNTIF(領域1!E:E,領域2!E:E),COUNTIF($E$1:E154,E:E))&gt;1,"再掲",""))</f>
        <v/>
      </c>
      <c r="E154" s="56"/>
      <c r="F154" s="57" t="str">
        <f>IFERROR(VLOOKUP(E154,FileList_Src!A:C,3,FALSE),"")</f>
        <v/>
      </c>
    </row>
    <row r="155" spans="1:6" ht="15" customHeight="1">
      <c r="A155" s="302"/>
      <c r="B155" s="139" t="str">
        <f>IF(E155="","",E155)</f>
        <v/>
      </c>
      <c r="C155" s="54"/>
      <c r="D155" s="55" t="str">
        <f>IF(E155="","",IF(SUM(COUNTIF(領域1!E:E,領域2!E:E),COUNTIF($E$1:E155,E:E))&gt;1,"再掲",""))</f>
        <v/>
      </c>
      <c r="E155" s="56"/>
      <c r="F155" s="57" t="str">
        <f>IFERROR(VLOOKUP(E155,FileList_Src!A:C,3,FALSE),"")</f>
        <v/>
      </c>
    </row>
    <row r="156" spans="1:6" ht="15" customHeight="1">
      <c r="A156" s="302"/>
      <c r="B156" s="60" t="s">
        <v>181</v>
      </c>
      <c r="C156" s="54"/>
      <c r="D156" s="55" t="str">
        <f>IF(E156="","",IF(SUM(COUNTIF(領域1!E:E,領域2!E:E),COUNTIF($E$1:E156,E:E))&gt;1,"再掲",""))</f>
        <v/>
      </c>
      <c r="E156" s="56"/>
      <c r="F156" s="57" t="str">
        <f>IFERROR(VLOOKUP(E156,FileList_Src!A:C,3,FALSE),"")</f>
        <v/>
      </c>
    </row>
    <row r="157" spans="1:6" ht="15" customHeight="1">
      <c r="A157" s="302"/>
      <c r="B157" s="139" t="str">
        <f>IF(E157="","",E157)</f>
        <v/>
      </c>
      <c r="C157" s="54"/>
      <c r="D157" s="55" t="str">
        <f>IF(E157="","",IF(SUM(COUNTIF(領域1!E:E,領域2!E:E),COUNTIF($E$1:E157,E:E))&gt;1,"再掲",""))</f>
        <v/>
      </c>
      <c r="E157" s="56"/>
      <c r="F157" s="57" t="str">
        <f>IFERROR(VLOOKUP(E157,FileList_Src!A:C,3,FALSE),"")</f>
        <v/>
      </c>
    </row>
    <row r="158" spans="1:6" ht="15" customHeight="1">
      <c r="A158" s="302"/>
      <c r="B158" s="60" t="s">
        <v>182</v>
      </c>
      <c r="C158" s="54"/>
      <c r="D158" s="55" t="str">
        <f>IF(E158="","",IF(SUM(COUNTIF(領域1!E:E,領域2!E:E),COUNTIF($E$1:E158,E:E))&gt;1,"再掲",""))</f>
        <v/>
      </c>
      <c r="E158" s="56"/>
      <c r="F158" s="57" t="str">
        <f>IFERROR(VLOOKUP(E158,FileList_Src!A:C,3,FALSE),"")</f>
        <v/>
      </c>
    </row>
    <row r="159" spans="1:6" ht="15" customHeight="1">
      <c r="A159" s="302"/>
      <c r="B159" s="139" t="str">
        <f>IF(E159="","",E159)</f>
        <v/>
      </c>
      <c r="C159" s="54"/>
      <c r="D159" s="55" t="str">
        <f>IF(E159="","",IF(SUM(COUNTIF(領域1!E:E,領域2!E:E),COUNTIF($E$1:E159,E:E))&gt;1,"再掲",""))</f>
        <v/>
      </c>
      <c r="E159" s="56"/>
      <c r="F159" s="57" t="str">
        <f>IFERROR(VLOOKUP(E159,FileList_Src!A:C,3,FALSE),"")</f>
        <v/>
      </c>
    </row>
    <row r="160" spans="1:6" ht="30" customHeight="1">
      <c r="A160" s="302"/>
      <c r="B160" s="60" t="s">
        <v>453</v>
      </c>
      <c r="C160" s="54"/>
      <c r="D160" s="55" t="str">
        <f>IF(E160="","",IF(SUM(COUNTIF(領域1!E:E,領域2!E:E),COUNTIF($E$1:E160,E:E))&gt;1,"再掲",""))</f>
        <v/>
      </c>
      <c r="E160" s="56"/>
      <c r="F160" s="57" t="str">
        <f>IFERROR(VLOOKUP(E160,FileList_Src!A:C,3,FALSE),"")</f>
        <v/>
      </c>
    </row>
    <row r="161" spans="1:6" ht="15" customHeight="1">
      <c r="A161" s="302"/>
      <c r="B161" s="139" t="str">
        <f>IF(E161="","",E161)</f>
        <v/>
      </c>
      <c r="C161" s="54"/>
      <c r="D161" s="55" t="str">
        <f>IF(E161="","",IF(SUM(COUNTIF(領域1!E:E,領域2!E:E),COUNTIF($E$1:E161,E:E))&gt;1,"再掲",""))</f>
        <v/>
      </c>
      <c r="E161" s="56"/>
      <c r="F161" s="57" t="str">
        <f>IFERROR(VLOOKUP(E161,FileList_Src!A:C,3,FALSE),"")</f>
        <v/>
      </c>
    </row>
    <row r="162" spans="1:6" ht="30" customHeight="1">
      <c r="A162" s="302"/>
      <c r="B162" s="54" t="s">
        <v>454</v>
      </c>
      <c r="C162" s="54"/>
      <c r="D162" s="55" t="str">
        <f>IF(E162="","",IF(SUM(COUNTIF(領域1!E:E,領域2!E:E),COUNTIF($E$1:E162,E:E))&gt;1,"再掲",""))</f>
        <v/>
      </c>
      <c r="E162" s="56"/>
      <c r="F162" s="57" t="str">
        <f>IFERROR(VLOOKUP(E162,FileList_Src!A:C,3,FALSE),"")</f>
        <v/>
      </c>
    </row>
    <row r="163" spans="1:6" ht="15" customHeight="1">
      <c r="A163" s="302"/>
      <c r="B163" s="139" t="str">
        <f>IF(E163="","",E163)</f>
        <v/>
      </c>
      <c r="C163" s="54"/>
      <c r="D163" s="55" t="str">
        <f>IF(E163="","",IF(SUM(COUNTIF(領域1!E:E,領域2!E:E),COUNTIF($E$1:E163,E:E))&gt;1,"再掲",""))</f>
        <v/>
      </c>
      <c r="E163" s="56"/>
      <c r="F163" s="57" t="str">
        <f>IFERROR(VLOOKUP(E163,FileList_Src!A:C,3,FALSE),"")</f>
        <v/>
      </c>
    </row>
    <row r="164" spans="1:6" ht="15" customHeight="1">
      <c r="A164" s="302" t="s">
        <v>455</v>
      </c>
      <c r="B164" s="60" t="s">
        <v>183</v>
      </c>
      <c r="C164" s="54"/>
      <c r="D164" s="55" t="str">
        <f>IF(E164="","",IF(SUM(COUNTIF(領域1!E:E,領域2!E:E),COUNTIF($E$1:E164,E:E))&gt;1,"再掲",""))</f>
        <v/>
      </c>
      <c r="E164" s="56"/>
      <c r="F164" s="57" t="str">
        <f>IFERROR(VLOOKUP(E164,FileList_Src!A:C,3,FALSE),"")</f>
        <v/>
      </c>
    </row>
    <row r="165" spans="1:6" ht="15" customHeight="1">
      <c r="A165" s="302"/>
      <c r="B165" s="139" t="str">
        <f>IF(E165="","",E165)</f>
        <v/>
      </c>
      <c r="C165" s="54"/>
      <c r="D165" s="55" t="str">
        <f>IF(E165="","",IF(SUM(COUNTIF(領域1!E:E,領域2!E:E),COUNTIF($E$1:E165,E:E))&gt;1,"再掲",""))</f>
        <v/>
      </c>
      <c r="E165" s="56"/>
      <c r="F165" s="57" t="str">
        <f>IFERROR(VLOOKUP(E165,FileList_Src!A:C,3,FALSE),"")</f>
        <v/>
      </c>
    </row>
    <row r="166" spans="1:6" ht="24" customHeight="1">
      <c r="A166" s="302"/>
      <c r="B166" s="54" t="s">
        <v>456</v>
      </c>
      <c r="C166" s="54"/>
      <c r="D166" s="55" t="str">
        <f>IF(E166="","",IF(SUM(COUNTIF(領域1!E:E,領域2!E:E),COUNTIF($E$1:E166,E:E))&gt;1,"再掲",""))</f>
        <v/>
      </c>
      <c r="E166" s="56"/>
      <c r="F166" s="57" t="str">
        <f>IFERROR(VLOOKUP(E166,FileList_Src!A:C,3,FALSE),"")</f>
        <v/>
      </c>
    </row>
    <row r="167" spans="1:6" ht="15" customHeight="1">
      <c r="A167" s="303"/>
      <c r="B167" s="139" t="str">
        <f>IF(E167="","",E167)</f>
        <v/>
      </c>
      <c r="C167" s="62"/>
      <c r="D167" s="231" t="str">
        <f>IF(E167="","",IF(SUM(COUNTIF(領域1!E:E,領域2!E:E),COUNTIF($E$1:E167,E:E))&gt;1,"再掲",""))</f>
        <v/>
      </c>
      <c r="E167" s="56"/>
      <c r="F167" s="57" t="str">
        <f>IFERROR(VLOOKUP(E167,FileList_Src!A:C,3,FALSE),"")</f>
        <v/>
      </c>
    </row>
    <row r="168" spans="1:6" ht="15" customHeight="1">
      <c r="A168" s="306" t="s">
        <v>40</v>
      </c>
      <c r="B168" s="285"/>
      <c r="C168" s="285"/>
      <c r="D168" s="63" t="str">
        <f>IF(E168="","",IF(SUM(COUNTIF(領域1!E:E,領域2!E:E),COUNTIF($E$1:E168,E:E))&gt;1,"再掲",""))</f>
        <v/>
      </c>
      <c r="E168" s="56"/>
      <c r="F168" s="57" t="str">
        <f>IFERROR(VLOOKUP(E168,FileList_Src!A:C,3,FALSE),"")</f>
        <v/>
      </c>
    </row>
    <row r="169" spans="1:6" ht="15" customHeight="1">
      <c r="A169" s="315" t="s">
        <v>41</v>
      </c>
      <c r="B169" s="262"/>
      <c r="C169" s="262"/>
      <c r="D169" s="64" t="str">
        <f>IF(E169="","",IF(SUM(COUNTIF(領域1!E:E,領域2!E:E),COUNTIF($E$1:E169,E:E))&gt;1,"再掲",""))</f>
        <v/>
      </c>
      <c r="E169" s="56"/>
      <c r="F169" s="57" t="str">
        <f>IFERROR(VLOOKUP(E169,FileList_Src!A:C,3,FALSE),"")</f>
        <v/>
      </c>
    </row>
    <row r="170" spans="1:6" ht="15" customHeight="1">
      <c r="A170" s="316"/>
      <c r="B170" s="277"/>
      <c r="C170" s="277"/>
      <c r="D170" s="64" t="str">
        <f>IF(E170="","",IF(SUM(COUNTIF(領域1!E:E,領域2!E:E),COUNTIF($E$1:E170,E:E))&gt;1,"再掲",""))</f>
        <v/>
      </c>
      <c r="E170" s="56"/>
      <c r="F170" s="57" t="str">
        <f>IFERROR(VLOOKUP(E170,FileList_Src!A:C,3,FALSE),"")</f>
        <v/>
      </c>
    </row>
    <row r="171" spans="1:6" ht="15" customHeight="1">
      <c r="A171" s="316"/>
      <c r="B171" s="277"/>
      <c r="C171" s="277"/>
      <c r="D171" s="65" t="str">
        <f>IF(E171="","",IF(SUM(COUNTIF(領域1!E:E,領域2!E:E),COUNTIF($E$1:E171,E:E))&gt;1,"再掲",""))</f>
        <v/>
      </c>
      <c r="E171" s="56"/>
      <c r="F171" s="57" t="str">
        <f>IFERROR(VLOOKUP(E171,FileList_Src!A:C,3,FALSE),"")</f>
        <v/>
      </c>
    </row>
    <row r="172" spans="1:6" ht="15" customHeight="1">
      <c r="A172" s="315" t="s">
        <v>44</v>
      </c>
      <c r="B172" s="262"/>
      <c r="C172" s="262"/>
      <c r="D172" s="64" t="str">
        <f>IF(E172="","",IF(SUM(COUNTIF(領域1!E:E,領域2!E:E),COUNTIF($E$1:E172,E:E))&gt;1,"再掲",""))</f>
        <v/>
      </c>
      <c r="E172" s="56"/>
      <c r="F172" s="57" t="str">
        <f>IFERROR(VLOOKUP(E172,FileList_Src!A:C,3,FALSE),"")</f>
        <v/>
      </c>
    </row>
    <row r="173" spans="1:6" ht="15" customHeight="1">
      <c r="A173" s="66"/>
      <c r="B173" s="139" t="str">
        <f>IF(E173="","",E173)</f>
        <v/>
      </c>
      <c r="C173" s="54"/>
      <c r="D173" s="55" t="str">
        <f>IF(E173="","",IF(SUM(COUNTIF(領域1!E:E,領域2!E:E),COUNTIF($E$1:E173,E:E))&gt;1,"再掲",""))</f>
        <v/>
      </c>
      <c r="E173" s="56"/>
      <c r="F173" s="57" t="str">
        <f>IFERROR(VLOOKUP(E173,FileList_Src!A:C,3,FALSE),"")</f>
        <v/>
      </c>
    </row>
    <row r="174" spans="1:6" ht="15" customHeight="1">
      <c r="A174" s="67"/>
      <c r="B174" s="139" t="str">
        <f>IF(E174="","",E174)</f>
        <v/>
      </c>
      <c r="C174" s="62"/>
      <c r="D174" s="68" t="str">
        <f>IF(E174="","",IF(SUM(COUNTIF(領域1!E:E,領域2!E:E),COUNTIF($E$1:E174,E:E))&gt;1,"再掲",""))</f>
        <v/>
      </c>
      <c r="E174" s="56"/>
      <c r="F174" s="57" t="str">
        <f>IFERROR(VLOOKUP(E174,FileList_Src!A:C,3,FALSE),"")</f>
        <v/>
      </c>
    </row>
    <row r="175" spans="1:6" ht="15" customHeight="1">
      <c r="A175" s="307" t="s">
        <v>47</v>
      </c>
      <c r="B175" s="264"/>
      <c r="C175" s="264"/>
      <c r="D175" s="69" t="str">
        <f>IF(E175="","",IF(SUM(COUNTIF(領域1!E:E,領域2!E:E),COUNTIF($E$1:E175,E:E))&gt;1,"再掲",""))</f>
        <v/>
      </c>
      <c r="E175" s="56"/>
      <c r="F175" s="57" t="str">
        <f>IFERROR(VLOOKUP(E175,FileList_Src!A:C,3,FALSE),"")</f>
        <v/>
      </c>
    </row>
    <row r="176" spans="1:6" ht="15" customHeight="1">
      <c r="A176" s="70" t="s">
        <v>184</v>
      </c>
      <c r="B176" s="232"/>
      <c r="C176" s="72"/>
      <c r="D176" s="73" t="str">
        <f>IF(E176="","",IF(SUM(COUNTIF(領域1!E:E,領域2!E:E),COUNTIF($E$1:E176,E:E))&gt;1,"再掲",""))</f>
        <v/>
      </c>
      <c r="E176" s="56"/>
      <c r="F176" s="57" t="str">
        <f>IFERROR(VLOOKUP(E176,FileList_Src!A:C,3,FALSE),"")</f>
        <v/>
      </c>
    </row>
    <row r="177" spans="1:6" ht="15" customHeight="1">
      <c r="A177" s="307" t="s">
        <v>49</v>
      </c>
      <c r="B177" s="264"/>
      <c r="C177" s="264"/>
      <c r="D177" s="69" t="str">
        <f>IF(E177="","",IF(SUM(COUNTIF(領域1!E:E,領域2!E:E),COUNTIF($E$1:E177,E:E))&gt;1,"再掲",""))</f>
        <v/>
      </c>
      <c r="E177" s="56"/>
      <c r="F177" s="57" t="str">
        <f>IFERROR(VLOOKUP(E177,FileList_Src!A:C,3,FALSE),"")</f>
        <v/>
      </c>
    </row>
    <row r="178" spans="1:6" ht="15" customHeight="1">
      <c r="A178" s="311"/>
      <c r="B178" s="266"/>
      <c r="C178" s="266"/>
      <c r="D178" s="74" t="str">
        <f>IF(E178="","",IF(SUM(COUNTIF(領域1!E:E,領域2!E:E),COUNTIF($E$1:E178,E:E))&gt;1,"再掲",""))</f>
        <v/>
      </c>
      <c r="E178" s="56"/>
      <c r="F178" s="57" t="str">
        <f>IFERROR(VLOOKUP(E178,FileList_Src!A:C,3,FALSE),"")</f>
        <v/>
      </c>
    </row>
    <row r="179" spans="1:6" ht="15" customHeight="1">
      <c r="A179" s="313" t="s">
        <v>52</v>
      </c>
      <c r="B179" s="269"/>
      <c r="C179" s="269"/>
      <c r="D179" s="69" t="str">
        <f>IF(E179="","",IF(SUM(COUNTIF(領域1!E:E,領域2!E:E),COUNTIF($E$1:E179,E:E))&gt;1,"再掲",""))</f>
        <v/>
      </c>
      <c r="E179" s="56"/>
      <c r="F179" s="57" t="str">
        <f>IFERROR(VLOOKUP(E179,FileList_Src!A:C,3,FALSE),"")</f>
        <v/>
      </c>
    </row>
    <row r="180" spans="1:6" ht="15" customHeight="1">
      <c r="A180" s="311"/>
      <c r="B180" s="266"/>
      <c r="C180" s="266"/>
      <c r="D180" s="74" t="str">
        <f>IF(E180="","",IF(SUM(COUNTIF(領域1!E:E,領域2!E:E),COUNTIF($E$1:E180,E:E))&gt;1,"再掲",""))</f>
        <v/>
      </c>
      <c r="E180" s="235"/>
      <c r="F180" s="57" t="str">
        <f>IFERROR(VLOOKUP(E180,FileList_Src!A:C,3,FALSE),"")</f>
        <v/>
      </c>
    </row>
    <row r="181" spans="1:6">
      <c r="A181" s="77"/>
      <c r="B181" s="236" t="s">
        <v>53</v>
      </c>
      <c r="C181" s="237" t="s">
        <v>54</v>
      </c>
      <c r="E181" s="77"/>
      <c r="F181" s="77"/>
    </row>
  </sheetData>
  <mergeCells count="78">
    <mergeCell ref="A172:C172"/>
    <mergeCell ref="A119:C119"/>
    <mergeCell ref="A169:C169"/>
    <mergeCell ref="A170:C170"/>
    <mergeCell ref="A171:C171"/>
    <mergeCell ref="A152:A153"/>
    <mergeCell ref="A130:A137"/>
    <mergeCell ref="A122:C122"/>
    <mergeCell ref="A124:C124"/>
    <mergeCell ref="A125:C125"/>
    <mergeCell ref="A108:C108"/>
    <mergeCell ref="A106:C106"/>
    <mergeCell ref="A107:C107"/>
    <mergeCell ref="A103:C103"/>
    <mergeCell ref="A105:C105"/>
    <mergeCell ref="A117:C117"/>
    <mergeCell ref="A118:C118"/>
    <mergeCell ref="A109:C109"/>
    <mergeCell ref="A111:A114"/>
    <mergeCell ref="A115:C115"/>
    <mergeCell ref="G6:G79"/>
    <mergeCell ref="A180:C180"/>
    <mergeCell ref="A154:A163"/>
    <mergeCell ref="A164:A167"/>
    <mergeCell ref="A175:C175"/>
    <mergeCell ref="A177:C177"/>
    <mergeCell ref="A178:C178"/>
    <mergeCell ref="A179:C179"/>
    <mergeCell ref="A138:A143"/>
    <mergeCell ref="A144:A151"/>
    <mergeCell ref="A168:C168"/>
    <mergeCell ref="A126:C126"/>
    <mergeCell ref="A127:C127"/>
    <mergeCell ref="A128:C128"/>
    <mergeCell ref="A100:C100"/>
    <mergeCell ref="A116:C116"/>
    <mergeCell ref="A34:C34"/>
    <mergeCell ref="A35:C35"/>
    <mergeCell ref="A36:C36"/>
    <mergeCell ref="A37:C37"/>
    <mergeCell ref="A86:A88"/>
    <mergeCell ref="A80:C80"/>
    <mergeCell ref="A81:C81"/>
    <mergeCell ref="A38:C38"/>
    <mergeCell ref="A68:C68"/>
    <mergeCell ref="A40:A44"/>
    <mergeCell ref="A45:A48"/>
    <mergeCell ref="A49:A52"/>
    <mergeCell ref="A53:A56"/>
    <mergeCell ref="A57:A60"/>
    <mergeCell ref="A61:A64"/>
    <mergeCell ref="A5:C5"/>
    <mergeCell ref="A7:A10"/>
    <mergeCell ref="A25:C25"/>
    <mergeCell ref="A32:C32"/>
    <mergeCell ref="A11:A16"/>
    <mergeCell ref="A17:A20"/>
    <mergeCell ref="A26:C26"/>
    <mergeCell ref="A27:C27"/>
    <mergeCell ref="A28:C28"/>
    <mergeCell ref="A29:C29"/>
    <mergeCell ref="A21:A24"/>
    <mergeCell ref="A97:C97"/>
    <mergeCell ref="A98:C98"/>
    <mergeCell ref="A99:C99"/>
    <mergeCell ref="A96:C96"/>
    <mergeCell ref="A65:A67"/>
    <mergeCell ref="A78:C78"/>
    <mergeCell ref="A79:C79"/>
    <mergeCell ref="A75:C75"/>
    <mergeCell ref="A83:A85"/>
    <mergeCell ref="A69:C69"/>
    <mergeCell ref="A70:C70"/>
    <mergeCell ref="A71:C71"/>
    <mergeCell ref="A72:C72"/>
    <mergeCell ref="A77:C77"/>
    <mergeCell ref="A89:A92"/>
    <mergeCell ref="A93:A95"/>
  </mergeCells>
  <phoneticPr fontId="20"/>
  <conditionalFormatting sqref="A1:C84">
    <cfRule type="containsText" dxfId="45" priority="1" operator="containsText" text="（リストから選択してください）">
      <formula>NOT(ISERROR(SEARCH("（リストから選択してください）",A1)))</formula>
    </cfRule>
  </conditionalFormatting>
  <conditionalFormatting sqref="A86:C152">
    <cfRule type="containsText" dxfId="44" priority="6" operator="containsText" text="（リストから選択してください）">
      <formula>NOT(ISERROR(SEARCH("（リストから選択してください）",A86)))</formula>
    </cfRule>
  </conditionalFormatting>
  <conditionalFormatting sqref="A154:C1048576">
    <cfRule type="containsText" dxfId="43" priority="4" operator="containsText" text="（リストから選択してください）">
      <formula>NOT(ISERROR(SEARCH("（リストから選択してください）",A154)))</formula>
    </cfRule>
  </conditionalFormatting>
  <conditionalFormatting sqref="B85:C85 B153:C153">
    <cfRule type="containsText" dxfId="42" priority="25" operator="containsText" text="（リストから選択してください）">
      <formula>NOT(ISERROR(SEARCH("（リストから選択してください）",B85)))</formula>
    </cfRule>
  </conditionalFormatting>
  <dataValidations count="2">
    <dataValidation type="textLength" operator="lessThanOrEqual" allowBlank="1" showInputMessage="1" showErrorMessage="1" error="80文字以内（２行程度）にしてください。" sqref="D43 B30:B31 B73:B74 B130:B167 B7:B24 D173:D174 D73:D74 D101:D102 D30:D31 B101:B102 B111:B114 D120:D121 D7:D16 D51:D66 B173:B174 B40:B67 B120:B121 D129 D39 D82 D110 B83:B95" xr:uid="{00000000-0002-0000-0600-000000000000}">
      <formula1>80</formula1>
    </dataValidation>
    <dataValidation type="list" allowBlank="1" showInputMessage="1" showErrorMessage="1" sqref="A104 A123 A33 A76 A176" xr:uid="{00000000-0002-0000-0600-000001000000}">
      <formula1>"（リストから選択してください）,　■　当該基準を満たす,　■　当該基準を満たさない"</formula1>
    </dataValidation>
  </dataValidations>
  <pageMargins left="0.51181102362204722" right="0.31496062992125984" top="0.39370078740157483" bottom="0.59055118110236227" header="0.51181102362204722" footer="0.11811023622047245"/>
  <pageSetup paperSize="9" scale="88" fitToHeight="0" orientation="landscape" r:id="rId1"/>
  <headerFooter>
    <oddFooter>&amp;C&amp;"ＭＳ 明朝,標準"&amp;10&amp;P</oddFooter>
  </headerFooter>
  <rowBreaks count="6" manualBreakCount="6">
    <brk id="37" max="3" man="1"/>
    <brk id="60" max="3" man="1"/>
    <brk id="80" max="3" man="1"/>
    <brk id="108" max="3" man="1"/>
    <brk id="127" max="3" man="1"/>
    <brk id="153" max="3" man="1"/>
  </rowBreaks>
  <drawing r:id="rId2"/>
  <extLst>
    <ext xmlns:x14="http://schemas.microsoft.com/office/spreadsheetml/2009/9/main" uri="{78C0D931-6437-407d-A8EE-F0AAD7539E65}">
      <x14:conditionalFormattings>
        <x14:conditionalFormatting xmlns:xm="http://schemas.microsoft.com/office/excel/2006/main">
          <x14:cfRule type="containsText" priority="3" operator="containsText" id="{E74A76F2-423E-4D15-84CF-625BF2185E99}">
            <xm:f>NOT(ISERROR(SEARCH("＊ファイル一覧に資料なし",E7)))</xm:f>
            <xm:f>"＊ファイル一覧に資料なし"</xm:f>
            <x14:dxf>
              <font>
                <color rgb="FFFFFF00"/>
              </font>
            </x14:dxf>
          </x14:cfRule>
          <xm:sqref>E7:E180</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pageSetUpPr fitToPage="1"/>
  </sheetPr>
  <dimension ref="A1:U193"/>
  <sheetViews>
    <sheetView showGridLines="0" view="pageBreakPreview" zoomScaleNormal="115" zoomScaleSheetLayoutView="100" zoomScalePageLayoutView="85" workbookViewId="0"/>
  </sheetViews>
  <sheetFormatPr defaultColWidth="7.25" defaultRowHeight="13.5"/>
  <cols>
    <col min="1" max="1" width="59.375" style="28" customWidth="1"/>
    <col min="2" max="2" width="63.75" style="30" customWidth="1"/>
    <col min="3" max="3" width="13.25" style="228" customWidth="1"/>
    <col min="4" max="4" width="6" style="36" customWidth="1"/>
    <col min="5" max="5" width="36.375" style="28" customWidth="1"/>
    <col min="6" max="6" width="15.125" style="28" customWidth="1"/>
    <col min="7" max="16384" width="7.25" style="28"/>
  </cols>
  <sheetData>
    <row r="1" spans="1:21" ht="14.25">
      <c r="C1" s="226"/>
      <c r="D1" s="227" t="str">
        <f>表紙!$A$20&amp;"　領域３"</f>
        <v>○○大学　領域３</v>
      </c>
      <c r="E1" s="31" t="s">
        <v>65</v>
      </c>
      <c r="J1" s="32"/>
      <c r="S1" s="33"/>
      <c r="T1" s="34"/>
      <c r="U1" s="35" t="s">
        <v>80</v>
      </c>
    </row>
    <row r="2" spans="1:21" ht="9.75" customHeight="1">
      <c r="E2" s="37"/>
    </row>
    <row r="3" spans="1:21" ht="18.75" customHeight="1">
      <c r="A3" s="38" t="s">
        <v>3</v>
      </c>
      <c r="B3" s="39"/>
      <c r="C3" s="40"/>
      <c r="E3" s="41" t="s">
        <v>14</v>
      </c>
      <c r="F3" s="42"/>
      <c r="H3" s="43"/>
      <c r="I3" s="43"/>
      <c r="J3" s="43"/>
      <c r="K3" s="43"/>
      <c r="L3" s="43"/>
      <c r="M3" s="43"/>
      <c r="N3" s="43"/>
      <c r="O3" s="43"/>
      <c r="P3" s="43"/>
      <c r="Q3" s="43"/>
      <c r="R3" s="43"/>
      <c r="S3" s="43"/>
      <c r="T3" s="43"/>
      <c r="U3" s="43"/>
    </row>
    <row r="4" spans="1:21" ht="18.75" customHeight="1">
      <c r="A4" s="44" t="s">
        <v>185</v>
      </c>
      <c r="B4" s="39"/>
      <c r="C4" s="40"/>
      <c r="D4" s="45" t="s">
        <v>15</v>
      </c>
      <c r="E4" s="41" t="s">
        <v>16</v>
      </c>
      <c r="F4" s="46"/>
      <c r="G4" s="43"/>
      <c r="H4" s="43"/>
      <c r="I4" s="43"/>
      <c r="J4" s="43"/>
      <c r="K4" s="43"/>
      <c r="L4" s="43"/>
      <c r="M4" s="43"/>
      <c r="N4" s="43"/>
      <c r="O4" s="43"/>
      <c r="P4" s="43"/>
      <c r="Q4" s="43"/>
      <c r="R4" s="43"/>
      <c r="S4" s="43"/>
      <c r="T4" s="43"/>
      <c r="U4" s="43"/>
    </row>
    <row r="5" spans="1:21" ht="18.75" customHeight="1">
      <c r="A5" s="308" t="s">
        <v>186</v>
      </c>
      <c r="B5" s="317"/>
      <c r="C5" s="310"/>
      <c r="D5" s="238"/>
      <c r="E5" s="48" t="s">
        <v>18</v>
      </c>
      <c r="F5" s="42"/>
      <c r="G5" s="43"/>
      <c r="H5" s="43"/>
      <c r="I5" s="43"/>
      <c r="J5" s="43"/>
      <c r="K5" s="43"/>
      <c r="L5" s="43"/>
      <c r="M5" s="43"/>
      <c r="N5" s="43"/>
      <c r="O5" s="43"/>
      <c r="P5" s="43"/>
      <c r="Q5" s="43"/>
      <c r="R5" s="43"/>
      <c r="S5" s="43"/>
      <c r="T5" s="43"/>
      <c r="U5" s="43"/>
    </row>
    <row r="6" spans="1:21" ht="15" customHeight="1">
      <c r="A6" s="49" t="s">
        <v>19</v>
      </c>
      <c r="B6" s="214" t="s">
        <v>20</v>
      </c>
      <c r="C6" s="50" t="s">
        <v>21</v>
      </c>
      <c r="D6" s="51" t="s">
        <v>38</v>
      </c>
      <c r="E6" s="52" t="s">
        <v>101</v>
      </c>
      <c r="F6" s="149" t="s">
        <v>102</v>
      </c>
      <c r="G6" s="304" t="s">
        <v>131</v>
      </c>
    </row>
    <row r="7" spans="1:21">
      <c r="A7" s="302" t="s">
        <v>187</v>
      </c>
      <c r="B7" s="54" t="s">
        <v>188</v>
      </c>
      <c r="C7" s="54"/>
      <c r="D7" s="55" t="str">
        <f>IF(E7="","",IF(SUM(COUNTIF(領域1!E:E,E:E),COUNTIF(領域2!E:E,E:E),COUNTIF($E$1:E7,E:E))&gt;1,"再掲",""))</f>
        <v/>
      </c>
      <c r="E7" s="56"/>
      <c r="F7" s="57" t="str">
        <f>IFERROR(VLOOKUP(E7,FileList_Src!A:C,3,FALSE),"")</f>
        <v/>
      </c>
      <c r="G7" s="305"/>
      <c r="H7" s="58"/>
      <c r="I7" s="58"/>
      <c r="J7" s="58"/>
      <c r="K7" s="58"/>
      <c r="L7" s="78"/>
      <c r="M7" s="78"/>
    </row>
    <row r="8" spans="1:21" ht="18.75" customHeight="1">
      <c r="A8" s="302"/>
      <c r="B8" s="54" t="str">
        <f>IF(E8="","",E8)</f>
        <v/>
      </c>
      <c r="C8" s="54"/>
      <c r="D8" s="55" t="str">
        <f>IF(E8="","",IF(SUM(COUNTIF(領域1!E:E,E:E),COUNTIF(領域2!E:E,E:E),COUNTIF($E$1:E8,E:E))&gt;1,"再掲",""))</f>
        <v/>
      </c>
      <c r="E8" s="56"/>
      <c r="F8" s="57" t="str">
        <f>IFERROR(VLOOKUP(E8,FileList_Src!A:C,3,FALSE),"")</f>
        <v/>
      </c>
      <c r="G8" s="305"/>
      <c r="H8" s="59"/>
      <c r="I8" s="59"/>
      <c r="J8" s="59"/>
      <c r="K8" s="59"/>
      <c r="L8" s="58"/>
      <c r="M8" s="78"/>
    </row>
    <row r="9" spans="1:21">
      <c r="A9" s="302"/>
      <c r="B9" s="54" t="s">
        <v>189</v>
      </c>
      <c r="C9" s="54"/>
      <c r="D9" s="55" t="str">
        <f>IF(E9="","",IF(SUM(COUNTIF(領域1!E:E,E:E),COUNTIF(領域2!E:E,E:E),COUNTIF($E$1:E9,E:E))&gt;1,"再掲",""))</f>
        <v/>
      </c>
      <c r="E9" s="56"/>
      <c r="F9" s="57" t="str">
        <f>IFERROR(VLOOKUP(E9,FileList_Src!A:C,3,FALSE),"")</f>
        <v/>
      </c>
      <c r="G9" s="305"/>
      <c r="H9" s="59"/>
      <c r="I9" s="59"/>
      <c r="J9" s="59"/>
      <c r="K9" s="59"/>
      <c r="L9" s="58"/>
      <c r="M9" s="78"/>
    </row>
    <row r="10" spans="1:21">
      <c r="A10" s="302"/>
      <c r="B10" s="54" t="str">
        <f>IF(E10="","",E10)</f>
        <v/>
      </c>
      <c r="C10" s="54"/>
      <c r="D10" s="55" t="str">
        <f>IF(E10="","",IF(SUM(COUNTIF(領域1!E:E,E:E),COUNTIF(領域2!E:E,E:E),COUNTIF($E$1:E10,E:E))&gt;1,"再掲",""))</f>
        <v/>
      </c>
      <c r="E10" s="56"/>
      <c r="F10" s="57" t="str">
        <f>IFERROR(VLOOKUP(E10,FileList_Src!A:C,3,FALSE),"")</f>
        <v/>
      </c>
      <c r="G10" s="305"/>
      <c r="H10" s="58"/>
      <c r="I10" s="58"/>
      <c r="J10" s="58"/>
      <c r="K10" s="58"/>
      <c r="L10" s="58"/>
      <c r="M10" s="78"/>
    </row>
    <row r="11" spans="1:21">
      <c r="A11" s="302" t="s">
        <v>190</v>
      </c>
      <c r="B11" s="54" t="s">
        <v>191</v>
      </c>
      <c r="C11" s="54"/>
      <c r="D11" s="55" t="str">
        <f>IF(E11="","",IF(SUM(COUNTIF(領域1!E:E,E:E),COUNTIF(領域2!E:E,E:E),COUNTIF($E$1:E11,E:E))&gt;1,"再掲",""))</f>
        <v/>
      </c>
      <c r="E11" s="56"/>
      <c r="F11" s="57" t="str">
        <f>IFERROR(VLOOKUP(E11,FileList_Src!A:C,3,FALSE),"")</f>
        <v/>
      </c>
      <c r="G11" s="305"/>
      <c r="H11" s="58"/>
      <c r="I11" s="58"/>
      <c r="J11" s="58"/>
      <c r="K11" s="58"/>
      <c r="L11" s="58"/>
      <c r="M11" s="78"/>
    </row>
    <row r="12" spans="1:21">
      <c r="A12" s="302"/>
      <c r="B12" s="54" t="str">
        <f>IF(E12="","",E12)</f>
        <v/>
      </c>
      <c r="C12" s="54"/>
      <c r="D12" s="55" t="str">
        <f>IF(E12="","",IF(SUM(COUNTIF(領域1!E:E,E:E),COUNTIF(領域2!E:E,E:E),COUNTIF($E$1:E12,E:E))&gt;1,"再掲",""))</f>
        <v/>
      </c>
      <c r="E12" s="56"/>
      <c r="F12" s="57" t="str">
        <f>IFERROR(VLOOKUP(E12,FileList_Src!A:C,3,FALSE),"")</f>
        <v/>
      </c>
      <c r="G12" s="305"/>
    </row>
    <row r="13" spans="1:21">
      <c r="A13" s="302"/>
      <c r="B13" s="54" t="s">
        <v>192</v>
      </c>
      <c r="C13" s="54"/>
      <c r="D13" s="55" t="str">
        <f>IF(E13="","",IF(SUM(COUNTIF(領域1!E:E,E:E),COUNTIF(領域2!E:E,E:E),COUNTIF($E$1:E13,E:E))&gt;1,"再掲",""))</f>
        <v/>
      </c>
      <c r="E13" s="56"/>
      <c r="F13" s="57" t="str">
        <f>IFERROR(VLOOKUP(E13,FileList_Src!A:C,3,FALSE),"")</f>
        <v/>
      </c>
      <c r="G13" s="305"/>
    </row>
    <row r="14" spans="1:21">
      <c r="A14" s="303"/>
      <c r="B14" s="54" t="str">
        <f>IF(E14="","",E14)</f>
        <v/>
      </c>
      <c r="C14" s="62"/>
      <c r="D14" s="68" t="str">
        <f>IF(E14="","",IF(SUM(COUNTIF(領域1!E:E,E:E),COUNTIF(領域2!E:E,E:E),COUNTIF($E$1:E14,E:E))&gt;1,"再掲",""))</f>
        <v/>
      </c>
      <c r="E14" s="56"/>
      <c r="F14" s="57" t="str">
        <f>IFERROR(VLOOKUP(E14,FileList_Src!A:C,3,FALSE),"")</f>
        <v/>
      </c>
      <c r="G14" s="305"/>
    </row>
    <row r="15" spans="1:21">
      <c r="A15" s="306" t="s">
        <v>40</v>
      </c>
      <c r="B15" s="285"/>
      <c r="C15" s="285"/>
      <c r="D15" s="63" t="str">
        <f>IF(E15="","",IF(SUM(COUNTIF(領域1!E:E,E:E),COUNTIF(領域2!E:E,E:E),COUNTIF($E$1:E15,E:E))&gt;1,"再掲",""))</f>
        <v/>
      </c>
      <c r="E15" s="79"/>
      <c r="F15" s="57" t="str">
        <f>IFERROR(VLOOKUP(E15,FileList_Src!A:C,3,FALSE),"")</f>
        <v/>
      </c>
      <c r="G15" s="305"/>
    </row>
    <row r="16" spans="1:21">
      <c r="A16" s="315" t="s">
        <v>41</v>
      </c>
      <c r="B16" s="262"/>
      <c r="C16" s="262"/>
      <c r="D16" s="64" t="str">
        <f>IF(E16="","",IF(SUM(COUNTIF(領域1!E:E,E:E),COUNTIF(領域2!E:E,E:E),COUNTIF($E$1:E16,E:E))&gt;1,"再掲",""))</f>
        <v/>
      </c>
      <c r="E16" s="79"/>
      <c r="F16" s="57" t="str">
        <f>IFERROR(VLOOKUP(E16,FileList_Src!A:C,3,FALSE),"")</f>
        <v/>
      </c>
      <c r="G16" s="305"/>
    </row>
    <row r="17" spans="1:9">
      <c r="A17" s="316"/>
      <c r="B17" s="277"/>
      <c r="C17" s="277"/>
      <c r="D17" s="64" t="str">
        <f>IF(E17="","",IF(SUM(COUNTIF(領域1!E:E,E:E),COUNTIF(領域2!E:E,E:E),COUNTIF($E$1:E17,E:E))&gt;1,"再掲",""))</f>
        <v/>
      </c>
      <c r="E17" s="79"/>
      <c r="F17" s="57" t="str">
        <f>IFERROR(VLOOKUP(E17,FileList_Src!A:C,3,FALSE),"")</f>
        <v/>
      </c>
      <c r="G17" s="305"/>
    </row>
    <row r="18" spans="1:9">
      <c r="A18" s="316"/>
      <c r="B18" s="277"/>
      <c r="C18" s="277"/>
      <c r="D18" s="65" t="str">
        <f>IF(E18="","",IF(SUM(COUNTIF(領域1!E:E,E:E),COUNTIF(領域2!E:E,E:E),COUNTIF($E$1:E18,E:E))&gt;1,"再掲",""))</f>
        <v/>
      </c>
      <c r="E18" s="79"/>
      <c r="F18" s="57" t="str">
        <f>IFERROR(VLOOKUP(E18,FileList_Src!A:C,3,FALSE),"")</f>
        <v/>
      </c>
      <c r="G18" s="305"/>
    </row>
    <row r="19" spans="1:9">
      <c r="A19" s="315" t="s">
        <v>44</v>
      </c>
      <c r="B19" s="262"/>
      <c r="C19" s="262"/>
      <c r="D19" s="64" t="str">
        <f>IF(E19="","",IF(SUM(COUNTIF(領域1!E:E,E:E),COUNTIF(領域2!E:E,E:E),COUNTIF($E$1:E19,E:E))&gt;1,"再掲",""))</f>
        <v/>
      </c>
      <c r="E19" s="79"/>
      <c r="F19" s="57" t="str">
        <f>IFERROR(VLOOKUP(E19,FileList_Src!A:C,3,FALSE),"")</f>
        <v/>
      </c>
      <c r="G19" s="305"/>
    </row>
    <row r="20" spans="1:9">
      <c r="A20" s="66"/>
      <c r="B20" s="54" t="str">
        <f>IF(E20="","",E20)</f>
        <v/>
      </c>
      <c r="C20" s="54"/>
      <c r="D20" s="55" t="str">
        <f>IF(E20="","",IF(SUM(COUNTIF(領域1!E:E,E:E),COUNTIF(領域2!E:E,E:E),COUNTIF($E$1:E20,E:E))&gt;1,"再掲",""))</f>
        <v/>
      </c>
      <c r="E20" s="79"/>
      <c r="F20" s="57" t="str">
        <f>IFERROR(VLOOKUP(E20,FileList_Src!A:C,3,FALSE),"")</f>
        <v/>
      </c>
      <c r="G20" s="305"/>
    </row>
    <row r="21" spans="1:9">
      <c r="A21" s="67"/>
      <c r="B21" s="54" t="str">
        <f>IF(E21="","",E21)</f>
        <v/>
      </c>
      <c r="C21" s="62"/>
      <c r="D21" s="68" t="str">
        <f>IF(E21="","",IF(SUM(COUNTIF(領域1!E:E,E:E),COUNTIF(領域2!E:E,E:E),COUNTIF($E$1:E21,E:E))&gt;1,"再掲",""))</f>
        <v/>
      </c>
      <c r="E21" s="56"/>
      <c r="F21" s="57" t="str">
        <f>IFERROR(VLOOKUP(E21,FileList_Src!A:C,3,FALSE),"")</f>
        <v/>
      </c>
      <c r="G21" s="305"/>
      <c r="H21" s="239"/>
    </row>
    <row r="22" spans="1:9">
      <c r="A22" s="307" t="s">
        <v>47</v>
      </c>
      <c r="B22" s="264"/>
      <c r="C22" s="264"/>
      <c r="D22" s="69" t="str">
        <f>IF(E22="","",IF(SUM(COUNTIF(領域1!E:E,E:E),COUNTIF(領域2!E:E,E:E),COUNTIF($E$1:E22,E:E))&gt;1,"再掲",""))</f>
        <v/>
      </c>
      <c r="E22" s="79"/>
      <c r="F22" s="57" t="str">
        <f>IFERROR(VLOOKUP(E22,FileList_Src!A:C,3,FALSE),"")</f>
        <v/>
      </c>
      <c r="G22" s="305"/>
    </row>
    <row r="23" spans="1:9">
      <c r="A23" s="70" t="s">
        <v>110</v>
      </c>
      <c r="B23" s="221"/>
      <c r="C23" s="72"/>
      <c r="D23" s="73" t="str">
        <f>IF(E23="","",IF(SUM(COUNTIF(領域1!E:E,E:E),COUNTIF(領域2!E:E,E:E),COUNTIF($E$1:E23,E:E))&gt;1,"再掲",""))</f>
        <v/>
      </c>
      <c r="E23" s="56"/>
      <c r="F23" s="57" t="str">
        <f>IFERROR(VLOOKUP(E23,FileList_Src!A:C,3,FALSE),"")</f>
        <v/>
      </c>
      <c r="G23" s="305"/>
    </row>
    <row r="24" spans="1:9">
      <c r="A24" s="307" t="s">
        <v>49</v>
      </c>
      <c r="B24" s="264"/>
      <c r="C24" s="264"/>
      <c r="D24" s="69" t="str">
        <f>IF(E24="","",IF(SUM(COUNTIF(領域1!E:E,E:E),COUNTIF(領域2!E:E,E:E),COUNTIF($E$1:E24,E:E))&gt;1,"再掲",""))</f>
        <v/>
      </c>
      <c r="E24" s="79"/>
      <c r="F24" s="57" t="str">
        <f>IFERROR(VLOOKUP(E24,FileList_Src!A:C,3,FALSE),"")</f>
        <v/>
      </c>
      <c r="G24" s="305"/>
    </row>
    <row r="25" spans="1:9">
      <c r="A25" s="311"/>
      <c r="B25" s="266"/>
      <c r="C25" s="266"/>
      <c r="D25" s="74" t="str">
        <f>IF(E25="","",IF(SUM(COUNTIF(領域1!E:E,E:E),COUNTIF(領域2!E:E,E:E),COUNTIF($E$1:E25,E:E))&gt;1,"再掲",""))</f>
        <v/>
      </c>
      <c r="E25" s="79"/>
      <c r="F25" s="57" t="str">
        <f>IFERROR(VLOOKUP(E25,FileList_Src!A:C,3,FALSE),"")</f>
        <v/>
      </c>
      <c r="G25" s="305"/>
    </row>
    <row r="26" spans="1:9">
      <c r="A26" s="313" t="s">
        <v>52</v>
      </c>
      <c r="B26" s="269"/>
      <c r="C26" s="269"/>
      <c r="D26" s="69" t="str">
        <f>IF(E26="","",IF(SUM(COUNTIF(領域1!E:E,E:E),COUNTIF(領域2!E:E,E:E),COUNTIF($E$1:E26,E:E))&gt;1,"再掲",""))</f>
        <v/>
      </c>
      <c r="E26" s="79"/>
      <c r="F26" s="57" t="str">
        <f>IFERROR(VLOOKUP(E26,FileList_Src!A:C,3,FALSE),"")</f>
        <v/>
      </c>
      <c r="G26" s="305"/>
      <c r="I26" s="228"/>
    </row>
    <row r="27" spans="1:9">
      <c r="A27" s="311"/>
      <c r="B27" s="266"/>
      <c r="C27" s="266"/>
      <c r="D27" s="74" t="str">
        <f>IF(E27="","",IF(SUM(COUNTIF(領域1!E:E,E:E),COUNTIF(領域2!E:E,E:E),COUNTIF($E$1:E27,E:E))&gt;1,"再掲",""))</f>
        <v/>
      </c>
      <c r="E27" s="79"/>
      <c r="F27" s="57" t="str">
        <f>IFERROR(VLOOKUP(E27,FileList_Src!A:C,3,FALSE),"")</f>
        <v/>
      </c>
      <c r="G27" s="305"/>
    </row>
    <row r="28" spans="1:9" ht="19.5" customHeight="1">
      <c r="A28" s="310" t="s">
        <v>193</v>
      </c>
      <c r="B28" s="319"/>
      <c r="C28" s="314"/>
      <c r="D28" s="233" t="str">
        <f>IF(E28="","",IF(SUM(COUNTIF(領域1!E:E,E:E),COUNTIF(領域2!E:E,E:E),COUNTIF($E$1:E28,E:E))&gt;1,"再掲",""))</f>
        <v/>
      </c>
      <c r="E28" s="80"/>
      <c r="F28" s="57" t="str">
        <f>IFERROR(VLOOKUP(E28,FileList_Src!A:C,3,FALSE),"")</f>
        <v/>
      </c>
      <c r="G28" s="305"/>
    </row>
    <row r="29" spans="1:9">
      <c r="A29" s="49" t="s">
        <v>194</v>
      </c>
      <c r="B29" s="175" t="s">
        <v>20</v>
      </c>
      <c r="C29" s="50" t="s">
        <v>21</v>
      </c>
      <c r="D29" s="51" t="s">
        <v>38</v>
      </c>
      <c r="E29" s="81"/>
      <c r="F29" s="57" t="str">
        <f>IFERROR(VLOOKUP(E29,FileList_Src!A:C,3,FALSE),"")</f>
        <v/>
      </c>
      <c r="G29" s="305"/>
    </row>
    <row r="30" spans="1:9" ht="36">
      <c r="A30" s="302" t="s">
        <v>195</v>
      </c>
      <c r="B30" s="54" t="s">
        <v>196</v>
      </c>
      <c r="C30" s="54"/>
      <c r="D30" s="55" t="str">
        <f>IF(E30="","",IF(SUM(COUNTIF(領域1!E:E,E:E),COUNTIF(領域2!E:E,E:E),COUNTIF($E$1:E30,E:E))&gt;1,"再掲",""))</f>
        <v/>
      </c>
      <c r="E30" s="56"/>
      <c r="F30" s="57" t="str">
        <f>IFERROR(VLOOKUP(E30,FileList_Src!A:C,3,FALSE),"")</f>
        <v/>
      </c>
      <c r="G30" s="305"/>
    </row>
    <row r="31" spans="1:9">
      <c r="A31" s="302"/>
      <c r="B31" s="54" t="str">
        <f>IF(E31="","",E31)</f>
        <v/>
      </c>
      <c r="C31" s="54"/>
      <c r="D31" s="55" t="str">
        <f>IF(E31="","",IF(SUM(COUNTIF(領域1!E:E,E:E),COUNTIF(領域2!E:E,E:E),COUNTIF($E$1:E31,E:E))&gt;1,"再掲",""))</f>
        <v/>
      </c>
      <c r="E31" s="56"/>
      <c r="F31" s="57" t="str">
        <f>IFERROR(VLOOKUP(E31,FileList_Src!A:C,3,FALSE),"")</f>
        <v/>
      </c>
      <c r="G31" s="305"/>
    </row>
    <row r="32" spans="1:9">
      <c r="A32" s="302"/>
      <c r="B32" s="54" t="s">
        <v>197</v>
      </c>
      <c r="C32" s="54"/>
      <c r="D32" s="234" t="str">
        <f>IF(E32="","",IF(SUM(COUNTIF(領域1!E:E,E:E),COUNTIF(領域2!E:E,E:E),COUNTIF($E$1:E32,E:E))&gt;1,"再掲",""))</f>
        <v/>
      </c>
      <c r="E32" s="56"/>
      <c r="F32" s="57" t="str">
        <f>IFERROR(VLOOKUP(E32,FileList_Src!A:C,3,FALSE),"")</f>
        <v/>
      </c>
      <c r="G32" s="305"/>
    </row>
    <row r="33" spans="1:7">
      <c r="A33" s="302"/>
      <c r="B33" s="54" t="str">
        <f>IF(E33="","",E33)</f>
        <v/>
      </c>
      <c r="C33" s="54"/>
      <c r="D33" s="61" t="str">
        <f>IF(E33="","",IF(SUM(COUNTIF(領域1!E:E,E:E),COUNTIF(領域2!E:E,E:E),COUNTIF($E$1:E33,E:E))&gt;1,"再掲",""))</f>
        <v/>
      </c>
      <c r="E33" s="56"/>
      <c r="F33" s="57" t="str">
        <f>IFERROR(VLOOKUP(E33,FileList_Src!A:C,3,FALSE),"")</f>
        <v/>
      </c>
      <c r="G33" s="305"/>
    </row>
    <row r="34" spans="1:7">
      <c r="A34" s="302"/>
      <c r="B34" s="54" t="s">
        <v>198</v>
      </c>
      <c r="C34" s="54"/>
      <c r="D34" s="55" t="str">
        <f>IF(E34="","",IF(SUM(COUNTIF(領域1!E:E,E:E),COUNTIF(領域2!E:E,E:E),COUNTIF($E$1:E34,E:E))&gt;1,"再掲",""))</f>
        <v/>
      </c>
      <c r="E34" s="56"/>
      <c r="F34" s="57" t="str">
        <f>IFERROR(VLOOKUP(E34,FileList_Src!A:C,3,FALSE),"")</f>
        <v/>
      </c>
      <c r="G34" s="305"/>
    </row>
    <row r="35" spans="1:7">
      <c r="A35" s="302"/>
      <c r="B35" s="54" t="str">
        <f>IF(E35="","",E35)</f>
        <v/>
      </c>
      <c r="C35" s="54"/>
      <c r="D35" s="61" t="str">
        <f>IF(E35="","",IF(SUM(COUNTIF(領域1!E:E,E:E),COUNTIF(領域2!E:E,E:E),COUNTIF($E$1:E35,E:E))&gt;1,"再掲",""))</f>
        <v/>
      </c>
      <c r="E35" s="56"/>
      <c r="F35" s="57" t="str">
        <f>IFERROR(VLOOKUP(E35,FileList_Src!A:C,3,FALSE),"")</f>
        <v/>
      </c>
      <c r="G35" s="305"/>
    </row>
    <row r="36" spans="1:7" ht="24">
      <c r="A36" s="302" t="s">
        <v>199</v>
      </c>
      <c r="B36" s="54" t="s">
        <v>200</v>
      </c>
      <c r="C36" s="54"/>
      <c r="D36" s="55" t="str">
        <f>IF(E36="","",IF(SUM(COUNTIF(領域1!E:E,E:E),COUNTIF(領域2!E:E,E:E),COUNTIF($E$1:E36,E:E))&gt;1,"再掲",""))</f>
        <v/>
      </c>
      <c r="E36" s="79"/>
      <c r="F36" s="57" t="str">
        <f>IFERROR(VLOOKUP(E36,FileList_Src!A:C,3,FALSE),"")</f>
        <v/>
      </c>
      <c r="G36" s="305"/>
    </row>
    <row r="37" spans="1:7">
      <c r="A37" s="302"/>
      <c r="B37" s="54" t="str">
        <f>IF(E37="","",E37)</f>
        <v/>
      </c>
      <c r="C37" s="54"/>
      <c r="D37" s="55" t="str">
        <f>IF(E37="","",IF(SUM(COUNTIF(領域1!E:E,E:E),COUNTIF(領域2!E:E,E:E),COUNTIF($E$1:E37,E:E))&gt;1,"再掲",""))</f>
        <v/>
      </c>
      <c r="E37" s="56"/>
      <c r="F37" s="57" t="str">
        <f>IFERROR(VLOOKUP(E37,FileList_Src!A:C,3,FALSE),"")</f>
        <v/>
      </c>
      <c r="G37" s="305"/>
    </row>
    <row r="38" spans="1:7" ht="24">
      <c r="A38" s="318" t="s">
        <v>201</v>
      </c>
      <c r="B38" s="230" t="s">
        <v>202</v>
      </c>
      <c r="C38" s="230"/>
      <c r="D38" s="127" t="str">
        <f>IF(E38="","",IF(SUM(COUNTIF(領域1!E:E,E:E),COUNTIF(領域2!E:E,E:E),COUNTIF($E$1:E38,E:E))&gt;1,"再掲",""))</f>
        <v/>
      </c>
      <c r="E38" s="79"/>
      <c r="F38" s="57" t="str">
        <f>IFERROR(VLOOKUP(E38,FileList_Src!A:C,3,FALSE),"")</f>
        <v/>
      </c>
      <c r="G38" s="305"/>
    </row>
    <row r="39" spans="1:7">
      <c r="A39" s="321"/>
      <c r="B39" s="230" t="str">
        <f>IF(E39="","",E39)</f>
        <v/>
      </c>
      <c r="C39" s="240"/>
      <c r="D39" s="127" t="str">
        <f>IF(E39="","",IF(SUM(COUNTIF(領域1!E:E,E:E),COUNTIF(領域2!E:E,E:E),COUNTIF($E$1:E39,E:E))&gt;1,"再掲",""))</f>
        <v/>
      </c>
      <c r="E39" s="79"/>
      <c r="F39" s="57" t="str">
        <f>IFERROR(VLOOKUP(E39,FileList_Src!A:C,3,FALSE),"")</f>
        <v/>
      </c>
      <c r="G39" s="305"/>
    </row>
    <row r="40" spans="1:7">
      <c r="A40" s="321"/>
      <c r="B40" s="230" t="s">
        <v>203</v>
      </c>
      <c r="C40" s="54"/>
      <c r="D40" s="127" t="str">
        <f>IF(E40="","",IF(SUM(COUNTIF(領域1!E:E,E:E),COUNTIF(領域2!E:E,E:E),COUNTIF($E$1:E40,E:E))&gt;1,"再掲",""))</f>
        <v/>
      </c>
      <c r="E40" s="79"/>
      <c r="F40" s="57" t="str">
        <f>IFERROR(VLOOKUP(E40,FileList_Src!A:C,3,FALSE),"")</f>
        <v/>
      </c>
      <c r="G40" s="305"/>
    </row>
    <row r="41" spans="1:7">
      <c r="A41" s="321"/>
      <c r="B41" s="230" t="str">
        <f>IF(E41="","",E41)</f>
        <v/>
      </c>
      <c r="C41" s="240"/>
      <c r="D41" s="55" t="str">
        <f>IF(E41="","",IF(SUM(COUNTIF(領域1!E:E,E:E),COUNTIF(領域2!E:E,E:E),COUNTIF($E$1:E41,E:E))&gt;1,"再掲",""))</f>
        <v/>
      </c>
      <c r="E41" s="79"/>
      <c r="F41" s="57" t="str">
        <f>IFERROR(VLOOKUP(E41,FileList_Src!A:C,3,FALSE),"")</f>
        <v/>
      </c>
      <c r="G41" s="305"/>
    </row>
    <row r="42" spans="1:7">
      <c r="A42" s="321"/>
      <c r="B42" s="230" t="s">
        <v>204</v>
      </c>
      <c r="C42" s="54"/>
      <c r="D42" s="55" t="str">
        <f>IF(E42="","",IF(SUM(COUNTIF(領域1!E:E,E:E),COUNTIF(領域2!E:E,E:E),COUNTIF($E$1:E42,E:E))&gt;1,"再掲",""))</f>
        <v/>
      </c>
      <c r="E42" s="79"/>
      <c r="F42" s="57" t="str">
        <f>IFERROR(VLOOKUP(E42,FileList_Src!A:C,3,FALSE),"")</f>
        <v/>
      </c>
      <c r="G42" s="305"/>
    </row>
    <row r="43" spans="1:7">
      <c r="A43" s="303"/>
      <c r="B43" s="54" t="str">
        <f>IF(E43="","",E43)</f>
        <v/>
      </c>
      <c r="C43" s="62"/>
      <c r="D43" s="68" t="str">
        <f>IF(E43="","",IF(SUM(COUNTIF(領域1!E:E,E:E),COUNTIF(領域2!E:E,E:E),COUNTIF($E$1:E43,E:E))&gt;1,"再掲",""))</f>
        <v/>
      </c>
      <c r="E43" s="56"/>
      <c r="F43" s="57" t="str">
        <f>IFERROR(VLOOKUP(E43,FileList_Src!A:C,3,FALSE),"")</f>
        <v/>
      </c>
      <c r="G43" s="305"/>
    </row>
    <row r="44" spans="1:7">
      <c r="A44" s="306" t="s">
        <v>40</v>
      </c>
      <c r="B44" s="285"/>
      <c r="C44" s="285"/>
      <c r="D44" s="63" t="str">
        <f>IF(E44="","",IF(SUM(COUNTIF(領域1!E:E,E:E),COUNTIF(領域2!E:E,E:E),COUNTIF($E$1:E44,E:E))&gt;1,"再掲",""))</f>
        <v/>
      </c>
      <c r="E44" s="79"/>
      <c r="F44" s="57" t="str">
        <f>IFERROR(VLOOKUP(E44,FileList_Src!A:C,3,FALSE),"")</f>
        <v/>
      </c>
      <c r="G44" s="305"/>
    </row>
    <row r="45" spans="1:7">
      <c r="A45" s="315" t="s">
        <v>41</v>
      </c>
      <c r="B45" s="262"/>
      <c r="C45" s="262"/>
      <c r="D45" s="64" t="str">
        <f>IF(E45="","",IF(SUM(COUNTIF(領域1!E:E,E:E),COUNTIF(領域2!E:E,E:E),COUNTIF($E$1:E45,E:E))&gt;1,"再掲",""))</f>
        <v/>
      </c>
      <c r="E45" s="79"/>
      <c r="F45" s="57" t="str">
        <f>IFERROR(VLOOKUP(E45,FileList_Src!A:C,3,FALSE),"")</f>
        <v/>
      </c>
      <c r="G45" s="305"/>
    </row>
    <row r="46" spans="1:7">
      <c r="A46" s="316"/>
      <c r="B46" s="277"/>
      <c r="C46" s="277"/>
      <c r="D46" s="64" t="str">
        <f>IF(E46="","",IF(SUM(COUNTIF(領域1!E:E,E:E),COUNTIF(領域2!E:E,E:E),COUNTIF($E$1:E46,E:E))&gt;1,"再掲",""))</f>
        <v/>
      </c>
      <c r="E46" s="79"/>
      <c r="F46" s="57" t="str">
        <f>IFERROR(VLOOKUP(E46,FileList_Src!A:C,3,FALSE),"")</f>
        <v/>
      </c>
      <c r="G46" s="305"/>
    </row>
    <row r="47" spans="1:7">
      <c r="A47" s="316"/>
      <c r="B47" s="277"/>
      <c r="C47" s="277"/>
      <c r="D47" s="65" t="str">
        <f>IF(E47="","",IF(SUM(COUNTIF(領域1!E:E,E:E),COUNTIF(領域2!E:E,E:E),COUNTIF($E$1:E47,E:E))&gt;1,"再掲",""))</f>
        <v/>
      </c>
      <c r="E47" s="79"/>
      <c r="F47" s="57" t="str">
        <f>IFERROR(VLOOKUP(E47,FileList_Src!A:C,3,FALSE),"")</f>
        <v/>
      </c>
      <c r="G47" s="305"/>
    </row>
    <row r="48" spans="1:7">
      <c r="A48" s="315" t="s">
        <v>44</v>
      </c>
      <c r="B48" s="262"/>
      <c r="C48" s="262"/>
      <c r="D48" s="64" t="str">
        <f>IF(E48="","",IF(SUM(COUNTIF(領域1!E:E,E:E),COUNTIF(領域2!E:E,E:E),COUNTIF($E$1:E48,E:E))&gt;1,"再掲",""))</f>
        <v/>
      </c>
      <c r="E48" s="79"/>
      <c r="F48" s="57" t="str">
        <f>IFERROR(VLOOKUP(E48,FileList_Src!A:C,3,FALSE),"")</f>
        <v/>
      </c>
      <c r="G48" s="305"/>
    </row>
    <row r="49" spans="1:7">
      <c r="A49" s="66"/>
      <c r="B49" s="54" t="str">
        <f>IF(E49="","",E49)</f>
        <v/>
      </c>
      <c r="C49" s="54"/>
      <c r="D49" s="55" t="str">
        <f>IF(E49="","",IF(SUM(COUNTIF(領域1!E:E,E:E),COUNTIF(領域2!E:E,E:E),COUNTIF($E$1:E49,E:E))&gt;1,"再掲",""))</f>
        <v/>
      </c>
      <c r="E49" s="79"/>
      <c r="F49" s="57" t="str">
        <f>IFERROR(VLOOKUP(E49,FileList_Src!A:C,3,FALSE),"")</f>
        <v/>
      </c>
      <c r="G49" s="305"/>
    </row>
    <row r="50" spans="1:7">
      <c r="A50" s="67"/>
      <c r="B50" s="54" t="str">
        <f>IF(E50="","",E50)</f>
        <v/>
      </c>
      <c r="C50" s="62"/>
      <c r="D50" s="68" t="str">
        <f>IF(E50="","",IF(SUM(COUNTIF(領域1!E:E,E:E),COUNTIF(領域2!E:E,E:E),COUNTIF($E$1:E50,E:E))&gt;1,"再掲",""))</f>
        <v/>
      </c>
      <c r="E50" s="56"/>
      <c r="F50" s="57" t="str">
        <f>IFERROR(VLOOKUP(E50,FileList_Src!A:C,3,FALSE),"")</f>
        <v/>
      </c>
      <c r="G50" s="305"/>
    </row>
    <row r="51" spans="1:7">
      <c r="A51" s="307" t="s">
        <v>47</v>
      </c>
      <c r="B51" s="264"/>
      <c r="C51" s="264"/>
      <c r="D51" s="69" t="str">
        <f>IF(E51="","",IF(SUM(COUNTIF(領域1!E:E,E:E),COUNTIF(領域2!E:E,E:E),COUNTIF($E$1:E51,E:E))&gt;1,"再掲",""))</f>
        <v/>
      </c>
      <c r="E51" s="79"/>
      <c r="F51" s="57" t="str">
        <f>IFERROR(VLOOKUP(E51,FileList_Src!A:C,3,FALSE),"")</f>
        <v/>
      </c>
      <c r="G51" s="305"/>
    </row>
    <row r="52" spans="1:7">
      <c r="A52" s="70" t="s">
        <v>110</v>
      </c>
      <c r="B52" s="221"/>
      <c r="C52" s="72"/>
      <c r="D52" s="73" t="str">
        <f>IF(E52="","",IF(SUM(COUNTIF(領域1!E:E,E:E),COUNTIF(領域2!E:E,E:E),COUNTIF($E$1:E52,E:E))&gt;1,"再掲",""))</f>
        <v/>
      </c>
      <c r="E52" s="56"/>
      <c r="F52" s="57" t="str">
        <f>IFERROR(VLOOKUP(E52,FileList_Src!A:C,3,FALSE),"")</f>
        <v/>
      </c>
      <c r="G52" s="305"/>
    </row>
    <row r="53" spans="1:7">
      <c r="A53" s="307" t="s">
        <v>49</v>
      </c>
      <c r="B53" s="264"/>
      <c r="C53" s="264"/>
      <c r="D53" s="69" t="str">
        <f>IF(E53="","",IF(SUM(COUNTIF(領域1!E:E,E:E),COUNTIF(領域2!E:E,E:E),COUNTIF($E$1:E53,E:E))&gt;1,"再掲",""))</f>
        <v/>
      </c>
      <c r="E53" s="79"/>
      <c r="F53" s="57" t="str">
        <f>IFERROR(VLOOKUP(E53,FileList_Src!A:C,3,FALSE),"")</f>
        <v/>
      </c>
      <c r="G53" s="305"/>
    </row>
    <row r="54" spans="1:7">
      <c r="A54" s="320"/>
      <c r="B54" s="275"/>
      <c r="C54" s="275"/>
      <c r="D54" s="241" t="str">
        <f>IF(E54="","",IF(SUM(COUNTIF(領域1!E:E,E:E),COUNTIF(領域2!E:E,E:E),COUNTIF($E$1:E54,E:E))&gt;1,"再掲",""))</f>
        <v/>
      </c>
      <c r="E54" s="56"/>
      <c r="F54" s="57" t="str">
        <f>IFERROR(VLOOKUP(E54,FileList_Src!A:C,3,FALSE),"")</f>
        <v/>
      </c>
      <c r="G54" s="305"/>
    </row>
    <row r="55" spans="1:7">
      <c r="A55" s="311"/>
      <c r="B55" s="266"/>
      <c r="C55" s="266"/>
      <c r="D55" s="74" t="str">
        <f>IF(E55="","",IF(SUM(COUNTIF(領域1!E:E,E:E),COUNTIF(領域2!E:E,E:E),COUNTIF($E$1:E55,E:E))&gt;1,"再掲",""))</f>
        <v/>
      </c>
      <c r="E55" s="79"/>
      <c r="F55" s="57" t="str">
        <f>IFERROR(VLOOKUP(E55,FileList_Src!A:C,3,FALSE),"")</f>
        <v/>
      </c>
      <c r="G55" s="305"/>
    </row>
    <row r="56" spans="1:7">
      <c r="A56" s="313" t="s">
        <v>52</v>
      </c>
      <c r="B56" s="269"/>
      <c r="C56" s="269"/>
      <c r="D56" s="69" t="str">
        <f>IF(E56="","",IF(SUM(COUNTIF(領域1!E:E,E:E),COUNTIF(領域2!E:E,E:E),COUNTIF($E$1:E56,E:E))&gt;1,"再掲",""))</f>
        <v/>
      </c>
      <c r="E56" s="79"/>
      <c r="F56" s="57" t="str">
        <f>IFERROR(VLOOKUP(E56,FileList_Src!A:C,3,FALSE),"")</f>
        <v/>
      </c>
      <c r="G56" s="305"/>
    </row>
    <row r="57" spans="1:7">
      <c r="A57" s="311"/>
      <c r="B57" s="266"/>
      <c r="C57" s="266"/>
      <c r="D57" s="74" t="str">
        <f>IF(E57="","",IF(SUM(COUNTIF(領域1!E:E,E:E),COUNTIF(領域2!E:E,E:E),COUNTIF($E$1:E57,E:E))&gt;1,"再掲",""))</f>
        <v/>
      </c>
      <c r="E57" s="82"/>
      <c r="F57" s="57" t="str">
        <f>IFERROR(VLOOKUP(E57,FileList_Src!A:C,3,FALSE),"")</f>
        <v/>
      </c>
      <c r="G57" s="305"/>
    </row>
    <row r="58" spans="1:7" ht="19.5" customHeight="1">
      <c r="A58" s="310" t="s">
        <v>205</v>
      </c>
      <c r="B58" s="319"/>
      <c r="C58" s="314"/>
      <c r="D58" s="233" t="str">
        <f>IF(E58="","",IF(SUM(COUNTIF(領域1!E:E,E:E),COUNTIF(領域2!E:E,E:E),COUNTIF($E$1:E58,E:E))&gt;1,"再掲",""))</f>
        <v/>
      </c>
      <c r="E58" s="80"/>
      <c r="F58" s="57" t="str">
        <f>IFERROR(VLOOKUP(E58,FileList_Src!A:C,3,FALSE),"")</f>
        <v/>
      </c>
      <c r="G58" s="305"/>
    </row>
    <row r="59" spans="1:7">
      <c r="A59" s="49" t="s">
        <v>19</v>
      </c>
      <c r="B59" s="175" t="s">
        <v>20</v>
      </c>
      <c r="C59" s="50" t="s">
        <v>21</v>
      </c>
      <c r="D59" s="51" t="s">
        <v>38</v>
      </c>
      <c r="E59" s="81"/>
      <c r="F59" s="57" t="str">
        <f>IFERROR(VLOOKUP(E59,FileList_Src!A:C,3,FALSE),"")</f>
        <v/>
      </c>
      <c r="G59" s="305"/>
    </row>
    <row r="60" spans="1:7" ht="24">
      <c r="A60" s="302" t="s">
        <v>206</v>
      </c>
      <c r="B60" s="54" t="s">
        <v>207</v>
      </c>
      <c r="C60" s="54"/>
      <c r="D60" s="55" t="str">
        <f>IF(E60="","",IF(SUM(COUNTIF(領域1!E:E,E:E),COUNTIF(領域2!E:E,E:E),COUNTIF($E$1:E60,E:E))&gt;1,"再掲",""))</f>
        <v/>
      </c>
      <c r="E60" s="56"/>
      <c r="F60" s="57" t="str">
        <f>IFERROR(VLOOKUP(E60,FileList_Src!A:C,3,FALSE),"")</f>
        <v/>
      </c>
      <c r="G60" s="305"/>
    </row>
    <row r="61" spans="1:7">
      <c r="A61" s="302"/>
      <c r="B61" s="54" t="str">
        <f>IF(E61="","",E61)</f>
        <v/>
      </c>
      <c r="C61" s="54"/>
      <c r="D61" s="55" t="str">
        <f>IF(E61="","",IF(SUM(COUNTIF(領域1!E:E,E:E),COUNTIF(領域2!E:E,E:E),COUNTIF($E$1:E61,E:E))&gt;1,"再掲",""))</f>
        <v/>
      </c>
      <c r="E61" s="56"/>
      <c r="F61" s="57" t="str">
        <f>IFERROR(VLOOKUP(E61,FileList_Src!A:C,3,FALSE),"")</f>
        <v/>
      </c>
      <c r="G61" s="305"/>
    </row>
    <row r="62" spans="1:7">
      <c r="A62" s="302"/>
      <c r="B62" s="54" t="s">
        <v>208</v>
      </c>
      <c r="C62" s="54"/>
      <c r="D62" s="55" t="str">
        <f>IF(E62="","",IF(SUM(COUNTIF(領域1!E:E,E:E),COUNTIF(領域2!E:E,E:E),COUNTIF($E$1:E62,E:E))&gt;1,"再掲",""))</f>
        <v/>
      </c>
      <c r="E62" s="56"/>
      <c r="F62" s="57" t="str">
        <f>IFERROR(VLOOKUP(E62,FileList_Src!A:C,3,FALSE),"")</f>
        <v/>
      </c>
      <c r="G62" s="305"/>
    </row>
    <row r="63" spans="1:7">
      <c r="A63" s="302"/>
      <c r="B63" s="54" t="str">
        <f>IF(E63="","",E63)</f>
        <v/>
      </c>
      <c r="C63" s="54"/>
      <c r="D63" s="55" t="str">
        <f>IF(E63="","",IF(SUM(COUNTIF(領域1!E:E,E:E),COUNTIF(領域2!E:E,E:E),COUNTIF($E$1:E63,E:E))&gt;1,"再掲",""))</f>
        <v/>
      </c>
      <c r="E63" s="79"/>
      <c r="F63" s="57" t="str">
        <f>IFERROR(VLOOKUP(E63,FileList_Src!A:C,3,FALSE),"")</f>
        <v/>
      </c>
      <c r="G63" s="305"/>
    </row>
    <row r="64" spans="1:7">
      <c r="A64" s="302"/>
      <c r="B64" s="54" t="s">
        <v>209</v>
      </c>
      <c r="C64" s="54"/>
      <c r="D64" s="55" t="str">
        <f>IF(E64="","",IF(SUM(COUNTIF(領域1!E:E,E:E),COUNTIF(領域2!E:E,E:E),COUNTIF($E$1:E64,E:E))&gt;1,"再掲",""))</f>
        <v/>
      </c>
      <c r="E64" s="56"/>
      <c r="F64" s="57" t="str">
        <f>IFERROR(VLOOKUP(E64,FileList_Src!A:C,3,FALSE),"")</f>
        <v/>
      </c>
      <c r="G64" s="305"/>
    </row>
    <row r="65" spans="1:7">
      <c r="A65" s="302"/>
      <c r="B65" s="54" t="str">
        <f>IF(E65="","",E65)</f>
        <v/>
      </c>
      <c r="C65" s="54"/>
      <c r="D65" s="55" t="str">
        <f>IF(E65="","",IF(SUM(COUNTIF(領域1!E:E,E:E),COUNTIF(領域2!E:E,E:E),COUNTIF($E$1:E65,E:E))&gt;1,"再掲",""))</f>
        <v/>
      </c>
      <c r="E65" s="56"/>
      <c r="F65" s="57" t="str">
        <f>IFERROR(VLOOKUP(E65,FileList_Src!A:C,3,FALSE),"")</f>
        <v/>
      </c>
      <c r="G65" s="305"/>
    </row>
    <row r="66" spans="1:7">
      <c r="A66" s="318" t="s">
        <v>210</v>
      </c>
      <c r="B66" s="230" t="s">
        <v>211</v>
      </c>
      <c r="C66" s="230"/>
      <c r="D66" s="127" t="str">
        <f>IF(E66="","",IF(SUM(COUNTIF(領域1!E:E,E:E),COUNTIF(領域2!E:E,E:E),COUNTIF($E$1:E66,E:E))&gt;1,"再掲",""))</f>
        <v/>
      </c>
      <c r="E66" s="79"/>
      <c r="F66" s="57" t="str">
        <f>IFERROR(VLOOKUP(E66,FileList_Src!A:C,3,FALSE),"")</f>
        <v/>
      </c>
      <c r="G66" s="305"/>
    </row>
    <row r="67" spans="1:7">
      <c r="A67" s="321"/>
      <c r="B67" s="230" t="str">
        <f>IF(E67="","",E67)</f>
        <v/>
      </c>
      <c r="C67" s="54"/>
      <c r="D67" s="55" t="str">
        <f>IF(E67="","",IF(SUM(COUNTIF(領域1!E:E,E:E),COUNTIF(領域2!E:E,E:E),COUNTIF($E$1:E67,E:E))&gt;1,"再掲",""))</f>
        <v/>
      </c>
      <c r="E67" s="79"/>
      <c r="F67" s="57" t="str">
        <f>IFERROR(VLOOKUP(E67,FileList_Src!A:C,3,FALSE),"")</f>
        <v/>
      </c>
      <c r="G67" s="305"/>
    </row>
    <row r="68" spans="1:7">
      <c r="A68" s="321"/>
      <c r="B68" s="230" t="s">
        <v>208</v>
      </c>
      <c r="C68" s="230"/>
      <c r="D68" s="55" t="str">
        <f>IF(E68="","",IF(SUM(COUNTIF(領域1!E:E,E:E),COUNTIF(領域2!E:E,E:E),COUNTIF($E$1:E68,E:E))&gt;1,"再掲",""))</f>
        <v/>
      </c>
      <c r="E68" s="79"/>
      <c r="F68" s="57" t="str">
        <f>IFERROR(VLOOKUP(E68,FileList_Src!A:C,3,FALSE),"")</f>
        <v/>
      </c>
      <c r="G68" s="305"/>
    </row>
    <row r="69" spans="1:7">
      <c r="A69" s="321"/>
      <c r="B69" s="230" t="str">
        <f>IF(E69="","",E69)</f>
        <v/>
      </c>
      <c r="C69" s="54"/>
      <c r="D69" s="55" t="str">
        <f>IF(E69="","",IF(SUM(COUNTIF(領域1!E:E,E:E),COUNTIF(領域2!E:E,E:E),COUNTIF($E$1:E69,E:E))&gt;1,"再掲",""))</f>
        <v/>
      </c>
      <c r="E69" s="79"/>
      <c r="F69" s="57" t="str">
        <f>IFERROR(VLOOKUP(E69,FileList_Src!A:C,3,FALSE),"")</f>
        <v/>
      </c>
      <c r="G69" s="305"/>
    </row>
    <row r="70" spans="1:7">
      <c r="A70" s="321"/>
      <c r="B70" s="230" t="s">
        <v>212</v>
      </c>
      <c r="C70" s="240"/>
      <c r="D70" s="146" t="str">
        <f>IF(E70="","",IF(SUM(COUNTIF(領域1!E:E,E:E),COUNTIF(領域2!E:E,E:E),COUNTIF($E$1:E70,E:E))&gt;1,"再掲",""))</f>
        <v/>
      </c>
      <c r="E70" s="79"/>
      <c r="F70" s="57" t="str">
        <f>IFERROR(VLOOKUP(E70,FileList_Src!A:C,3,FALSE),"")</f>
        <v/>
      </c>
      <c r="G70" s="305"/>
    </row>
    <row r="71" spans="1:7">
      <c r="A71" s="303"/>
      <c r="B71" s="54" t="str">
        <f>IF(E71="","",E71)</f>
        <v/>
      </c>
      <c r="C71" s="62"/>
      <c r="D71" s="68" t="str">
        <f>IF(E71="","",IF(SUM(COUNTIF(領域1!E:E,E:E),COUNTIF(領域2!E:E,E:E),COUNTIF($E$1:E71,E:E))&gt;1,"再掲",""))</f>
        <v/>
      </c>
      <c r="E71" s="56"/>
      <c r="F71" s="57" t="str">
        <f>IFERROR(VLOOKUP(E71,FileList_Src!A:C,3,FALSE),"")</f>
        <v/>
      </c>
      <c r="G71" s="305"/>
    </row>
    <row r="72" spans="1:7">
      <c r="A72" s="306" t="s">
        <v>40</v>
      </c>
      <c r="B72" s="285"/>
      <c r="C72" s="285"/>
      <c r="D72" s="63" t="str">
        <f>IF(E72="","",IF(SUM(COUNTIF(領域1!E:E,E:E),COUNTIF(領域2!E:E,E:E),COUNTIF($E$1:E72,E:E))&gt;1,"再掲",""))</f>
        <v/>
      </c>
      <c r="E72" s="79"/>
      <c r="F72" s="57" t="str">
        <f>IFERROR(VLOOKUP(E72,FileList_Src!A:C,3,FALSE),"")</f>
        <v/>
      </c>
      <c r="G72" s="305"/>
    </row>
    <row r="73" spans="1:7">
      <c r="A73" s="315" t="s">
        <v>41</v>
      </c>
      <c r="B73" s="262"/>
      <c r="C73" s="262"/>
      <c r="D73" s="64" t="str">
        <f>IF(E73="","",IF(SUM(COUNTIF(領域1!E:E,E:E),COUNTIF(領域2!E:E,E:E),COUNTIF($E$1:E73,E:E))&gt;1,"再掲",""))</f>
        <v/>
      </c>
      <c r="E73" s="79"/>
      <c r="F73" s="57" t="str">
        <f>IFERROR(VLOOKUP(E73,FileList_Src!A:C,3,FALSE),"")</f>
        <v/>
      </c>
      <c r="G73" s="305"/>
    </row>
    <row r="74" spans="1:7">
      <c r="A74" s="316"/>
      <c r="B74" s="277"/>
      <c r="C74" s="277"/>
      <c r="D74" s="64" t="str">
        <f>IF(E74="","",IF(SUM(COUNTIF(領域1!E:E,E:E),COUNTIF(領域2!E:E,E:E),COUNTIF($E$1:E74,E:E))&gt;1,"再掲",""))</f>
        <v/>
      </c>
      <c r="E74" s="79"/>
      <c r="F74" s="57" t="str">
        <f>IFERROR(VLOOKUP(E74,FileList_Src!A:C,3,FALSE),"")</f>
        <v/>
      </c>
      <c r="G74" s="305"/>
    </row>
    <row r="75" spans="1:7">
      <c r="A75" s="316"/>
      <c r="B75" s="277"/>
      <c r="C75" s="277"/>
      <c r="D75" s="65" t="str">
        <f>IF(E75="","",IF(SUM(COUNTIF(領域1!E:E,E:E),COUNTIF(領域2!E:E,E:E),COUNTIF($E$1:E75,E:E))&gt;1,"再掲",""))</f>
        <v/>
      </c>
      <c r="E75" s="79"/>
      <c r="F75" s="57" t="str">
        <f>IFERROR(VLOOKUP(E75,FileList_Src!A:C,3,FALSE),"")</f>
        <v/>
      </c>
      <c r="G75" s="305"/>
    </row>
    <row r="76" spans="1:7">
      <c r="A76" s="315" t="s">
        <v>44</v>
      </c>
      <c r="B76" s="262"/>
      <c r="C76" s="262"/>
      <c r="D76" s="64" t="str">
        <f>IF(E76="","",IF(SUM(COUNTIF(領域1!E:E,E:E),COUNTIF(領域2!E:E,E:E),COUNTIF($E$1:E76,E:E))&gt;1,"再掲",""))</f>
        <v/>
      </c>
      <c r="E76" s="79"/>
      <c r="F76" s="57" t="str">
        <f>IFERROR(VLOOKUP(E76,FileList_Src!A:C,3,FALSE),"")</f>
        <v/>
      </c>
      <c r="G76" s="305"/>
    </row>
    <row r="77" spans="1:7">
      <c r="A77" s="66"/>
      <c r="B77" s="54" t="str">
        <f>IF(E77="","",E77)</f>
        <v/>
      </c>
      <c r="C77" s="54"/>
      <c r="D77" s="55" t="str">
        <f>IF(E77="","",IF(SUM(COUNTIF(領域1!E:E,E:E),COUNTIF(領域2!E:E,E:E),COUNTIF($E$1:E77,E:E))&gt;1,"再掲",""))</f>
        <v/>
      </c>
      <c r="E77" s="79"/>
      <c r="F77" s="57" t="str">
        <f>IFERROR(VLOOKUP(E77,FileList_Src!A:C,3,FALSE),"")</f>
        <v/>
      </c>
      <c r="G77" s="305"/>
    </row>
    <row r="78" spans="1:7">
      <c r="A78" s="67"/>
      <c r="B78" s="54" t="str">
        <f>IF(E78="","",E78)</f>
        <v/>
      </c>
      <c r="C78" s="62"/>
      <c r="D78" s="68" t="str">
        <f>IF(E78="","",IF(SUM(COUNTIF(領域1!E:E,E:E),COUNTIF(領域2!E:E,E:E),COUNTIF($E$1:E78,E:E))&gt;1,"再掲",""))</f>
        <v/>
      </c>
      <c r="E78" s="56"/>
      <c r="F78" s="57" t="str">
        <f>IFERROR(VLOOKUP(E78,FileList_Src!A:C,3,FALSE),"")</f>
        <v/>
      </c>
      <c r="G78" s="305"/>
    </row>
    <row r="79" spans="1:7">
      <c r="A79" s="307" t="s">
        <v>47</v>
      </c>
      <c r="B79" s="264"/>
      <c r="C79" s="264"/>
      <c r="D79" s="69" t="str">
        <f>IF(E79="","",IF(SUM(COUNTIF(領域1!E:E,E:E),COUNTIF(領域2!E:E,E:E),COUNTIF($E$1:E79,E:E))&gt;1,"再掲",""))</f>
        <v/>
      </c>
      <c r="E79" s="79"/>
      <c r="F79" s="57" t="str">
        <f>IFERROR(VLOOKUP(E79,FileList_Src!A:C,3,FALSE),"")</f>
        <v/>
      </c>
      <c r="G79" s="305"/>
    </row>
    <row r="80" spans="1:7">
      <c r="A80" s="70" t="s">
        <v>110</v>
      </c>
      <c r="B80" s="221"/>
      <c r="C80" s="72"/>
      <c r="D80" s="73" t="str">
        <f>IF(E80="","",IF(SUM(COUNTIF(領域1!E:E,E:E),COUNTIF(領域2!E:E,E:E),COUNTIF($E$1:E80,E:E))&gt;1,"再掲",""))</f>
        <v/>
      </c>
      <c r="E80" s="56"/>
      <c r="F80" s="57" t="str">
        <f>IFERROR(VLOOKUP(E80,FileList_Src!A:C,3,FALSE),"")</f>
        <v/>
      </c>
      <c r="G80" s="305"/>
    </row>
    <row r="81" spans="1:7">
      <c r="A81" s="307" t="s">
        <v>49</v>
      </c>
      <c r="B81" s="264"/>
      <c r="C81" s="264"/>
      <c r="D81" s="69" t="str">
        <f>IF(E81="","",IF(SUM(COUNTIF(領域1!E:E,E:E),COUNTIF(領域2!E:E,E:E),COUNTIF($E$1:E81,E:E))&gt;1,"再掲",""))</f>
        <v/>
      </c>
      <c r="E81" s="79"/>
      <c r="F81" s="57" t="str">
        <f>IFERROR(VLOOKUP(E81,FileList_Src!A:C,3,FALSE),"")</f>
        <v/>
      </c>
      <c r="G81" s="305"/>
    </row>
    <row r="82" spans="1:7">
      <c r="A82" s="311"/>
      <c r="B82" s="266"/>
      <c r="C82" s="266"/>
      <c r="D82" s="74" t="str">
        <f>IF(E82="","",IF(SUM(COUNTIF(領域1!E:E,E:E),COUNTIF(領域2!E:E,E:E),COUNTIF($E$1:E82,E:E))&gt;1,"再掲",""))</f>
        <v/>
      </c>
      <c r="E82" s="79"/>
      <c r="F82" s="57" t="str">
        <f>IFERROR(VLOOKUP(E82,FileList_Src!A:C,3,FALSE),"")</f>
        <v/>
      </c>
      <c r="G82" s="305"/>
    </row>
    <row r="83" spans="1:7">
      <c r="A83" s="313" t="s">
        <v>52</v>
      </c>
      <c r="B83" s="269"/>
      <c r="C83" s="269"/>
      <c r="D83" s="69" t="str">
        <f>IF(E83="","",IF(SUM(COUNTIF(領域1!E:E,E:E),COUNTIF(領域2!E:E,E:E),COUNTIF($E$1:E83,E:E))&gt;1,"再掲",""))</f>
        <v/>
      </c>
      <c r="E83" s="79"/>
      <c r="F83" s="57" t="str">
        <f>IFERROR(VLOOKUP(E83,FileList_Src!A:C,3,FALSE),"")</f>
        <v/>
      </c>
      <c r="G83" s="305"/>
    </row>
    <row r="84" spans="1:7">
      <c r="A84" s="311"/>
      <c r="B84" s="266"/>
      <c r="C84" s="266"/>
      <c r="D84" s="74" t="str">
        <f>IF(E84="","",IF(SUM(COUNTIF(領域1!E:E,E:E),COUNTIF(領域2!E:E,E:E),COUNTIF($E$1:E84,E:E))&gt;1,"再掲",""))</f>
        <v/>
      </c>
      <c r="E84" s="79"/>
      <c r="F84" s="57" t="str">
        <f>IFERROR(VLOOKUP(E84,FileList_Src!A:C,3,FALSE),"")</f>
        <v/>
      </c>
      <c r="G84" s="305"/>
    </row>
    <row r="85" spans="1:7" ht="19.5" customHeight="1">
      <c r="A85" s="310" t="s">
        <v>213</v>
      </c>
      <c r="B85" s="319"/>
      <c r="C85" s="314"/>
      <c r="D85" s="233" t="str">
        <f>IF(E85="","",IF(SUM(COUNTIF(領域1!E:E,E:E),COUNTIF(領域2!E:E,E:E),COUNTIF($E$1:E85,E:E))&gt;1,"再掲",""))</f>
        <v/>
      </c>
      <c r="E85" s="80"/>
      <c r="F85" s="57" t="str">
        <f>IFERROR(VLOOKUP(E85,FileList_Src!A:C,3,FALSE),"")</f>
        <v/>
      </c>
      <c r="G85" s="305"/>
    </row>
    <row r="86" spans="1:7">
      <c r="A86" s="49" t="s">
        <v>194</v>
      </c>
      <c r="B86" s="175" t="s">
        <v>20</v>
      </c>
      <c r="C86" s="50" t="s">
        <v>21</v>
      </c>
      <c r="D86" s="51" t="s">
        <v>38</v>
      </c>
      <c r="E86" s="81"/>
      <c r="F86" s="57" t="str">
        <f>IFERROR(VLOOKUP(E86,FileList_Src!A:C,3,FALSE),"")</f>
        <v/>
      </c>
      <c r="G86" s="305"/>
    </row>
    <row r="87" spans="1:7">
      <c r="A87" s="302" t="s">
        <v>214</v>
      </c>
      <c r="B87" s="54" t="s">
        <v>215</v>
      </c>
      <c r="C87" s="54"/>
      <c r="D87" s="55" t="str">
        <f>IF(E87="","",IF(SUM(COUNTIF(領域1!E:E,E:E),COUNTIF(領域2!E:E,E:E),COUNTIF($E$1:E87,E:E))&gt;1,"再掲",""))</f>
        <v/>
      </c>
      <c r="E87" s="56"/>
      <c r="F87" s="57" t="str">
        <f>IFERROR(VLOOKUP(E87,FileList_Src!A:C,3,FALSE),"")</f>
        <v/>
      </c>
      <c r="G87" s="305"/>
    </row>
    <row r="88" spans="1:7">
      <c r="A88" s="302"/>
      <c r="B88" s="54" t="str">
        <f>IF(E88="","",E88)</f>
        <v/>
      </c>
      <c r="C88" s="54"/>
      <c r="D88" s="55" t="str">
        <f>IF(E88="","",IF(SUM(COUNTIF(領域1!E:E,E:E),COUNTIF(領域2!E:E,E:E),COUNTIF($E$1:E88,E:E))&gt;1,"再掲",""))</f>
        <v/>
      </c>
      <c r="E88" s="56"/>
      <c r="F88" s="57" t="str">
        <f>IFERROR(VLOOKUP(E88,FileList_Src!A:C,3,FALSE),"")</f>
        <v/>
      </c>
      <c r="G88" s="305"/>
    </row>
    <row r="89" spans="1:7">
      <c r="A89" s="302"/>
      <c r="B89" s="54" t="s">
        <v>208</v>
      </c>
      <c r="C89" s="54"/>
      <c r="D89" s="55" t="str">
        <f>IF(E89="","",IF(SUM(COUNTIF(領域1!E:E,E:E),COUNTIF(領域2!E:E,E:E),COUNTIF($E$1:E89,E:E))&gt;1,"再掲",""))</f>
        <v/>
      </c>
      <c r="E89" s="56"/>
      <c r="F89" s="57" t="str">
        <f>IFERROR(VLOOKUP(E89,FileList_Src!A:C,3,FALSE),"")</f>
        <v/>
      </c>
      <c r="G89" s="305"/>
    </row>
    <row r="90" spans="1:7">
      <c r="A90" s="302"/>
      <c r="B90" s="54" t="str">
        <f>IF(E90="","",E90)</f>
        <v/>
      </c>
      <c r="C90" s="54"/>
      <c r="D90" s="55" t="str">
        <f>IF(E90="","",IF(SUM(COUNTIF(領域1!E:E,E:E),COUNTIF(領域2!E:E,E:E),COUNTIF($E$1:E90,E:E))&gt;1,"再掲",""))</f>
        <v/>
      </c>
      <c r="E90" s="79"/>
      <c r="F90" s="57" t="str">
        <f>IFERROR(VLOOKUP(E90,FileList_Src!A:C,3,FALSE),"")</f>
        <v/>
      </c>
      <c r="G90" s="305"/>
    </row>
    <row r="91" spans="1:7">
      <c r="A91" s="302" t="s">
        <v>216</v>
      </c>
      <c r="B91" s="54" t="s">
        <v>217</v>
      </c>
      <c r="C91" s="54"/>
      <c r="D91" s="55" t="str">
        <f>IF(E91="","",IF(SUM(COUNTIF(領域1!E:E,E:E),COUNTIF(領域2!E:E,E:E),COUNTIF($E$1:E91,E:E))&gt;1,"再掲",""))</f>
        <v/>
      </c>
      <c r="E91" s="79"/>
      <c r="F91" s="57" t="str">
        <f>IFERROR(VLOOKUP(E91,FileList_Src!A:C,3,FALSE),"")</f>
        <v/>
      </c>
      <c r="G91" s="305"/>
    </row>
    <row r="92" spans="1:7" ht="30" customHeight="1">
      <c r="A92" s="303"/>
      <c r="B92" s="54" t="str">
        <f>IF(E92="","",E92)</f>
        <v/>
      </c>
      <c r="C92" s="62"/>
      <c r="D92" s="68" t="str">
        <f>IF(E92="","",IF(SUM(COUNTIF(領域1!E:E,E:E),COUNTIF(領域2!E:E,E:E),COUNTIF($E$1:E92,E:E))&gt;1,"再掲",""))</f>
        <v/>
      </c>
      <c r="E92" s="56"/>
      <c r="F92" s="57" t="str">
        <f>IFERROR(VLOOKUP(E92,FileList_Src!A:C,3,FALSE),"")</f>
        <v/>
      </c>
      <c r="G92" s="305"/>
    </row>
    <row r="93" spans="1:7">
      <c r="A93" s="306" t="s">
        <v>40</v>
      </c>
      <c r="B93" s="285"/>
      <c r="C93" s="285"/>
      <c r="D93" s="63" t="str">
        <f>IF(E93="","",IF(SUM(COUNTIF(領域1!E:E,E:E),COUNTIF(領域2!E:E,E:E),COUNTIF($E$1:E93,E:E))&gt;1,"再掲",""))</f>
        <v/>
      </c>
      <c r="E93" s="79"/>
      <c r="F93" s="57" t="str">
        <f>IFERROR(VLOOKUP(E93,FileList_Src!A:C,3,FALSE),"")</f>
        <v/>
      </c>
      <c r="G93" s="305"/>
    </row>
    <row r="94" spans="1:7">
      <c r="A94" s="315" t="s">
        <v>41</v>
      </c>
      <c r="B94" s="262"/>
      <c r="C94" s="262"/>
      <c r="D94" s="64" t="str">
        <f>IF(E94="","",IF(SUM(COUNTIF(領域1!E:E,E:E),COUNTIF(領域2!E:E,E:E),COUNTIF($E$1:E94,E:E))&gt;1,"再掲",""))</f>
        <v/>
      </c>
      <c r="E94" s="79"/>
      <c r="F94" s="57" t="str">
        <f>IFERROR(VLOOKUP(E94,FileList_Src!A:C,3,FALSE),"")</f>
        <v/>
      </c>
      <c r="G94" s="305"/>
    </row>
    <row r="95" spans="1:7">
      <c r="A95" s="316"/>
      <c r="B95" s="277"/>
      <c r="C95" s="277"/>
      <c r="D95" s="64" t="str">
        <f>IF(E95="","",IF(SUM(COUNTIF(領域1!E:E,E:E),COUNTIF(領域2!E:E,E:E),COUNTIF($E$1:E95,E:E))&gt;1,"再掲",""))</f>
        <v/>
      </c>
      <c r="E95" s="79"/>
      <c r="F95" s="57" t="str">
        <f>IFERROR(VLOOKUP(E95,FileList_Src!A:C,3,FALSE),"")</f>
        <v/>
      </c>
      <c r="G95" s="305"/>
    </row>
    <row r="96" spans="1:7">
      <c r="A96" s="316"/>
      <c r="B96" s="277"/>
      <c r="C96" s="277"/>
      <c r="D96" s="65" t="str">
        <f>IF(E96="","",IF(SUM(COUNTIF(領域1!E:E,E:E),COUNTIF(領域2!E:E,E:E),COUNTIF($E$1:E96,E:E))&gt;1,"再掲",""))</f>
        <v/>
      </c>
      <c r="E96" s="79"/>
      <c r="F96" s="57" t="str">
        <f>IFERROR(VLOOKUP(E96,FileList_Src!A:C,3,FALSE),"")</f>
        <v/>
      </c>
      <c r="G96" s="305"/>
    </row>
    <row r="97" spans="1:7">
      <c r="A97" s="315" t="s">
        <v>44</v>
      </c>
      <c r="B97" s="262"/>
      <c r="C97" s="262"/>
      <c r="D97" s="64" t="str">
        <f>IF(E97="","",IF(SUM(COUNTIF(領域1!E:E,E:E),COUNTIF(領域2!E:E,E:E),COUNTIF($E$1:E97,E:E))&gt;1,"再掲",""))</f>
        <v/>
      </c>
      <c r="E97" s="79"/>
      <c r="F97" s="57" t="str">
        <f>IFERROR(VLOOKUP(E97,FileList_Src!A:C,3,FALSE),"")</f>
        <v/>
      </c>
      <c r="G97" s="305"/>
    </row>
    <row r="98" spans="1:7">
      <c r="A98" s="66"/>
      <c r="B98" s="54" t="str">
        <f>IF(E98="","",E98)</f>
        <v/>
      </c>
      <c r="C98" s="54"/>
      <c r="D98" s="55" t="str">
        <f>IF(E98="","",IF(SUM(COUNTIF(領域1!E:E,E:E),COUNTIF(領域2!E:E,E:E),COUNTIF($E$1:E98,E:E))&gt;1,"再掲",""))</f>
        <v/>
      </c>
      <c r="E98" s="79"/>
      <c r="F98" s="57" t="str">
        <f>IFERROR(VLOOKUP(E98,FileList_Src!A:C,3,FALSE),"")</f>
        <v/>
      </c>
      <c r="G98" s="305"/>
    </row>
    <row r="99" spans="1:7">
      <c r="A99" s="67"/>
      <c r="B99" s="54" t="str">
        <f>IF(E99="","",E99)</f>
        <v/>
      </c>
      <c r="C99" s="62"/>
      <c r="D99" s="68" t="str">
        <f>IF(E99="","",IF(SUM(COUNTIF(領域1!E:E,E:E),COUNTIF(領域2!E:E,E:E),COUNTIF($E$1:E99,E:E))&gt;1,"再掲",""))</f>
        <v/>
      </c>
      <c r="E99" s="56"/>
      <c r="F99" s="57" t="str">
        <f>IFERROR(VLOOKUP(E99,FileList_Src!A:C,3,FALSE),"")</f>
        <v/>
      </c>
      <c r="G99" s="305"/>
    </row>
    <row r="100" spans="1:7">
      <c r="A100" s="307" t="s">
        <v>47</v>
      </c>
      <c r="B100" s="264"/>
      <c r="C100" s="264"/>
      <c r="D100" s="69" t="str">
        <f>IF(E100="","",IF(SUM(COUNTIF(領域1!E:E,E:E),COUNTIF(領域2!E:E,E:E),COUNTIF($E$1:E100,E:E))&gt;1,"再掲",""))</f>
        <v/>
      </c>
      <c r="E100" s="79"/>
      <c r="F100" s="57" t="str">
        <f>IFERROR(VLOOKUP(E100,FileList_Src!A:C,3,FALSE),"")</f>
        <v/>
      </c>
      <c r="G100" s="305"/>
    </row>
    <row r="101" spans="1:7">
      <c r="A101" s="70" t="s">
        <v>110</v>
      </c>
      <c r="B101" s="221"/>
      <c r="C101" s="72"/>
      <c r="D101" s="73" t="str">
        <f>IF(E101="","",IF(SUM(COUNTIF(領域1!E:E,E:E),COUNTIF(領域2!E:E,E:E),COUNTIF($E$1:E101,E:E))&gt;1,"再掲",""))</f>
        <v/>
      </c>
      <c r="E101" s="56"/>
      <c r="F101" s="57" t="str">
        <f>IFERROR(VLOOKUP(E101,FileList_Src!A:C,3,FALSE),"")</f>
        <v/>
      </c>
      <c r="G101" s="305"/>
    </row>
    <row r="102" spans="1:7">
      <c r="A102" s="307" t="s">
        <v>49</v>
      </c>
      <c r="B102" s="264"/>
      <c r="C102" s="264"/>
      <c r="D102" s="69" t="str">
        <f>IF(E102="","",IF(SUM(COUNTIF(領域1!E:E,E:E),COUNTIF(領域2!E:E,E:E),COUNTIF($E$1:E102,E:E))&gt;1,"再掲",""))</f>
        <v/>
      </c>
      <c r="E102" s="79"/>
      <c r="F102" s="57" t="str">
        <f>IFERROR(VLOOKUP(E102,FileList_Src!A:C,3,FALSE),"")</f>
        <v/>
      </c>
      <c r="G102" s="305"/>
    </row>
    <row r="103" spans="1:7">
      <c r="A103" s="311"/>
      <c r="B103" s="266"/>
      <c r="C103" s="266"/>
      <c r="D103" s="74" t="str">
        <f>IF(E103="","",IF(SUM(COUNTIF(領域1!E:E,E:E),COUNTIF(領域2!E:E,E:E),COUNTIF($E$1:E103,E:E))&gt;1,"再掲",""))</f>
        <v/>
      </c>
      <c r="E103" s="79"/>
      <c r="F103" s="57" t="str">
        <f>IFERROR(VLOOKUP(E103,FileList_Src!A:C,3,FALSE),"")</f>
        <v/>
      </c>
      <c r="G103" s="305"/>
    </row>
    <row r="104" spans="1:7">
      <c r="A104" s="313" t="s">
        <v>52</v>
      </c>
      <c r="B104" s="269"/>
      <c r="C104" s="269"/>
      <c r="D104" s="69" t="str">
        <f>IF(E104="","",IF(SUM(COUNTIF(領域1!E:E,E:E),COUNTIF(領域2!E:E,E:E),COUNTIF($E$1:E104,E:E))&gt;1,"再掲",""))</f>
        <v/>
      </c>
      <c r="E104" s="79"/>
      <c r="F104" s="57" t="str">
        <f>IFERROR(VLOOKUP(E104,FileList_Src!A:C,3,FALSE),"")</f>
        <v/>
      </c>
      <c r="G104" s="305"/>
    </row>
    <row r="105" spans="1:7">
      <c r="A105" s="311"/>
      <c r="B105" s="266"/>
      <c r="C105" s="266"/>
      <c r="D105" s="74" t="str">
        <f>IF(E105="","",IF(SUM(COUNTIF(領域1!E:E,E:E),COUNTIF(領域2!E:E,E:E),COUNTIF($E$1:E105,E:E))&gt;1,"再掲",""))</f>
        <v/>
      </c>
      <c r="E105" s="82"/>
      <c r="F105" s="57" t="str">
        <f>IFERROR(VLOOKUP(E105,FileList_Src!A:C,3,FALSE),"")</f>
        <v/>
      </c>
      <c r="G105" s="305"/>
    </row>
    <row r="106" spans="1:7" ht="19.5" customHeight="1">
      <c r="A106" s="310" t="s">
        <v>218</v>
      </c>
      <c r="B106" s="319"/>
      <c r="C106" s="314"/>
      <c r="D106" s="233" t="str">
        <f>IF(E106="","",IF(SUM(COUNTIF(領域1!E:E,E:E),COUNTIF(領域2!E:E,E:E),COUNTIF($E$1:E106,E:E))&gt;1,"再掲",""))</f>
        <v/>
      </c>
      <c r="E106" s="80"/>
      <c r="F106" s="57" t="str">
        <f>IFERROR(VLOOKUP(E106,FileList_Src!A:C,3,FALSE),"")</f>
        <v/>
      </c>
      <c r="G106" s="305"/>
    </row>
    <row r="107" spans="1:7">
      <c r="A107" s="49" t="s">
        <v>194</v>
      </c>
      <c r="B107" s="175" t="s">
        <v>20</v>
      </c>
      <c r="C107" s="50" t="s">
        <v>21</v>
      </c>
      <c r="D107" s="51" t="s">
        <v>38</v>
      </c>
      <c r="E107" s="81"/>
      <c r="F107" s="57" t="str">
        <f>IFERROR(VLOOKUP(E107,FileList_Src!A:C,3,FALSE),"")</f>
        <v/>
      </c>
      <c r="G107" s="305"/>
    </row>
    <row r="108" spans="1:7">
      <c r="A108" s="302" t="s">
        <v>219</v>
      </c>
      <c r="B108" s="54" t="s">
        <v>220</v>
      </c>
      <c r="C108" s="54"/>
      <c r="D108" s="55" t="str">
        <f>IF(E108="","",IF(SUM(COUNTIF(領域1!E:E,E:E),COUNTIF(領域2!E:E,E:E),COUNTIF($E$1:E108,E:E))&gt;1,"再掲",""))</f>
        <v/>
      </c>
      <c r="E108" s="56"/>
      <c r="F108" s="57" t="str">
        <f>IFERROR(VLOOKUP(E108,FileList_Src!A:C,3,FALSE),"")</f>
        <v/>
      </c>
      <c r="G108" s="305"/>
    </row>
    <row r="109" spans="1:7">
      <c r="A109" s="302"/>
      <c r="B109" s="54" t="str">
        <f>IF(E109="","",E109)</f>
        <v/>
      </c>
      <c r="C109" s="54"/>
      <c r="D109" s="55" t="str">
        <f>IF(E109="","",IF(SUM(COUNTIF(領域1!E:E,E:E),COUNTIF(領域2!E:E,E:E),COUNTIF($E$1:E109,E:E))&gt;1,"再掲",""))</f>
        <v/>
      </c>
      <c r="E109" s="56"/>
      <c r="F109" s="57" t="str">
        <f>IFERROR(VLOOKUP(E109,FileList_Src!A:C,3,FALSE),"")</f>
        <v/>
      </c>
      <c r="G109" s="305"/>
    </row>
    <row r="110" spans="1:7" ht="24">
      <c r="A110" s="302"/>
      <c r="B110" s="54" t="s">
        <v>221</v>
      </c>
      <c r="C110" s="54"/>
      <c r="D110" s="55" t="str">
        <f>IF(E110="","",IF(SUM(COUNTIF(領域1!E:E,E:E),COUNTIF(領域2!E:E,E:E),COUNTIF($E$1:E110,E:E))&gt;1,"再掲",""))</f>
        <v/>
      </c>
      <c r="E110" s="56"/>
      <c r="F110" s="57" t="str">
        <f>IFERROR(VLOOKUP(E110,FileList_Src!A:C,3,FALSE),"")</f>
        <v/>
      </c>
      <c r="G110" s="305"/>
    </row>
    <row r="111" spans="1:7">
      <c r="A111" s="302"/>
      <c r="B111" s="54" t="str">
        <f>IF(E111="","",E111)</f>
        <v/>
      </c>
      <c r="C111" s="54"/>
      <c r="D111" s="55" t="str">
        <f>IF(E111="","",IF(SUM(COUNTIF(領域1!E:E,E:E),COUNTIF(領域2!E:E,E:E),COUNTIF($E$1:E111,E:E))&gt;1,"再掲",""))</f>
        <v/>
      </c>
      <c r="E111" s="79"/>
      <c r="F111" s="57" t="str">
        <f>IFERROR(VLOOKUP(E111,FileList_Src!A:C,3,FALSE),"")</f>
        <v/>
      </c>
      <c r="G111" s="305"/>
    </row>
    <row r="112" spans="1:7">
      <c r="A112" s="302"/>
      <c r="B112" s="54" t="s">
        <v>222</v>
      </c>
      <c r="C112" s="54"/>
      <c r="D112" s="55" t="str">
        <f>IF(E112="","",IF(SUM(COUNTIF(領域1!E:E,E:E),COUNTIF(領域2!E:E,E:E),COUNTIF($E$1:E112,E:E))&gt;1,"再掲",""))</f>
        <v/>
      </c>
      <c r="E112" s="56"/>
      <c r="F112" s="57" t="str">
        <f>IFERROR(VLOOKUP(E112,FileList_Src!A:C,3,FALSE),"")</f>
        <v/>
      </c>
      <c r="G112" s="305"/>
    </row>
    <row r="113" spans="1:7">
      <c r="A113" s="302"/>
      <c r="B113" s="54" t="str">
        <f>IF(E113="","",E113)</f>
        <v/>
      </c>
      <c r="C113" s="54"/>
      <c r="D113" s="55" t="str">
        <f>IF(E113="","",IF(SUM(COUNTIF(領域1!E:E,E:E),COUNTIF(領域2!E:E,E:E),COUNTIF($E$1:E113,E:E))&gt;1,"再掲",""))</f>
        <v/>
      </c>
      <c r="E113" s="56"/>
      <c r="F113" s="57" t="str">
        <f>IFERROR(VLOOKUP(E113,FileList_Src!A:C,3,FALSE),"")</f>
        <v/>
      </c>
      <c r="G113" s="305"/>
    </row>
    <row r="114" spans="1:7">
      <c r="A114" s="302" t="s">
        <v>223</v>
      </c>
      <c r="B114" s="54" t="s">
        <v>224</v>
      </c>
      <c r="C114" s="54"/>
      <c r="D114" s="55" t="str">
        <f>IF(E114="","",IF(SUM(COUNTIF(領域1!E:E,E:E),COUNTIF(領域2!E:E,E:E),COUNTIF($E$1:E114,E:E))&gt;1,"再掲",""))</f>
        <v/>
      </c>
      <c r="E114" s="56"/>
      <c r="F114" s="57" t="str">
        <f>IFERROR(VLOOKUP(E114,FileList_Src!A:C,3,FALSE),"")</f>
        <v/>
      </c>
      <c r="G114" s="305"/>
    </row>
    <row r="115" spans="1:7">
      <c r="A115" s="302"/>
      <c r="B115" s="54" t="str">
        <f>IF(E115="","",E115)</f>
        <v/>
      </c>
      <c r="C115" s="54"/>
      <c r="D115" s="55" t="str">
        <f>IF(E115="","",IF(SUM(COUNTIF(領域1!E:E,E:E),COUNTIF(領域2!E:E,E:E),COUNTIF($E$1:E115,E:E))&gt;1,"再掲",""))</f>
        <v/>
      </c>
      <c r="E115" s="56"/>
      <c r="F115" s="57" t="str">
        <f>IFERROR(VLOOKUP(E115,FileList_Src!A:C,3,FALSE),"")</f>
        <v/>
      </c>
      <c r="G115" s="305"/>
    </row>
    <row r="116" spans="1:7" ht="24">
      <c r="A116" s="302"/>
      <c r="B116" s="54" t="s">
        <v>225</v>
      </c>
      <c r="C116" s="54"/>
      <c r="D116" s="55" t="str">
        <f>IF(E116="","",IF(SUM(COUNTIF(領域1!E:E,E:E),COUNTIF(領域2!E:E,E:E),COUNTIF($E$1:E116,E:E))&gt;1,"再掲",""))</f>
        <v/>
      </c>
      <c r="E116" s="56"/>
      <c r="F116" s="57" t="str">
        <f>IFERROR(VLOOKUP(E116,FileList_Src!A:C,3,FALSE),"")</f>
        <v/>
      </c>
      <c r="G116" s="305"/>
    </row>
    <row r="117" spans="1:7">
      <c r="A117" s="302"/>
      <c r="B117" s="54" t="str">
        <f>IF(E117="","",E117)</f>
        <v/>
      </c>
      <c r="C117" s="54"/>
      <c r="D117" s="55" t="str">
        <f>IF(E117="","",IF(SUM(COUNTIF(領域1!E:E,E:E),COUNTIF(領域2!E:E,E:E),COUNTIF($E$1:E117,E:E))&gt;1,"再掲",""))</f>
        <v/>
      </c>
      <c r="E117" s="56"/>
      <c r="F117" s="57" t="str">
        <f>IFERROR(VLOOKUP(E117,FileList_Src!A:C,3,FALSE),"")</f>
        <v/>
      </c>
      <c r="G117" s="305"/>
    </row>
    <row r="118" spans="1:7">
      <c r="A118" s="302" t="s">
        <v>226</v>
      </c>
      <c r="B118" s="54" t="s">
        <v>227</v>
      </c>
      <c r="C118" s="54"/>
      <c r="D118" s="55" t="str">
        <f>IF(E118="","",IF(SUM(COUNTIF(領域1!E:E,E:E),COUNTIF(領域2!E:E,E:E),COUNTIF($E$1:E118,E:E))&gt;1,"再掲",""))</f>
        <v/>
      </c>
      <c r="E118" s="56"/>
      <c r="F118" s="57" t="str">
        <f>IFERROR(VLOOKUP(E118,FileList_Src!A:C,3,FALSE),"")</f>
        <v/>
      </c>
      <c r="G118" s="305"/>
    </row>
    <row r="119" spans="1:7">
      <c r="A119" s="302"/>
      <c r="B119" s="54" t="str">
        <f>IF(E119="","",E119)</f>
        <v/>
      </c>
      <c r="C119" s="54"/>
      <c r="D119" s="61" t="str">
        <f>IF(E119="","",IF(SUM(COUNTIF(領域1!E:E,E:E),COUNTIF(領域2!E:E,E:E),COUNTIF($E$1:E119,E:E))&gt;1,"再掲",""))</f>
        <v/>
      </c>
      <c r="E119" s="56"/>
      <c r="F119" s="57" t="str">
        <f>IFERROR(VLOOKUP(E119,FileList_Src!A:C,3,FALSE),"")</f>
        <v/>
      </c>
      <c r="G119" s="305"/>
    </row>
    <row r="120" spans="1:7">
      <c r="A120" s="302"/>
      <c r="B120" s="54" t="s">
        <v>228</v>
      </c>
      <c r="C120" s="54"/>
      <c r="D120" s="55" t="str">
        <f>IF(E120="","",IF(SUM(COUNTIF(領域1!E:E,E:E),COUNTIF(領域2!E:E,E:E),COUNTIF($E$1:E120,E:E))&gt;1,"再掲",""))</f>
        <v/>
      </c>
      <c r="E120" s="56"/>
      <c r="F120" s="57" t="str">
        <f>IFERROR(VLOOKUP(E120,FileList_Src!A:C,3,FALSE),"")</f>
        <v/>
      </c>
      <c r="G120" s="305"/>
    </row>
    <row r="121" spans="1:7">
      <c r="A121" s="302"/>
      <c r="B121" s="54" t="str">
        <f>IF(E121="","",E121)</f>
        <v/>
      </c>
      <c r="C121" s="54"/>
      <c r="D121" s="61" t="str">
        <f>IF(E121="","",IF(SUM(COUNTIF(領域1!E:E,E:E),COUNTIF(領域2!E:E,E:E),COUNTIF($E$1:E121,E:E))&gt;1,"再掲",""))</f>
        <v/>
      </c>
      <c r="E121" s="56"/>
      <c r="F121" s="57" t="str">
        <f>IFERROR(VLOOKUP(E121,FileList_Src!A:C,3,FALSE),"")</f>
        <v/>
      </c>
      <c r="G121" s="305"/>
    </row>
    <row r="122" spans="1:7">
      <c r="A122" s="302"/>
      <c r="B122" s="54" t="s">
        <v>229</v>
      </c>
      <c r="C122" s="54"/>
      <c r="D122" s="55" t="str">
        <f>IF(E122="","",IF(SUM(COUNTIF(領域1!E:E,E:E),COUNTIF(領域2!E:E,E:E),COUNTIF($E$1:E122,E:E))&gt;1,"再掲",""))</f>
        <v/>
      </c>
      <c r="E122" s="79"/>
      <c r="F122" s="57" t="str">
        <f>IFERROR(VLOOKUP(E122,FileList_Src!A:C,3,FALSE),"")</f>
        <v/>
      </c>
      <c r="G122" s="305"/>
    </row>
    <row r="123" spans="1:7">
      <c r="A123" s="302"/>
      <c r="B123" s="54" t="str">
        <f>IF(E123="","",E123)</f>
        <v/>
      </c>
      <c r="C123" s="54"/>
      <c r="D123" s="55" t="str">
        <f>IF(E123="","",IF(SUM(COUNTIF(領域1!E:E,E:E),COUNTIF(領域2!E:E,E:E),COUNTIF($E$1:E123,E:E))&gt;1,"再掲",""))</f>
        <v/>
      </c>
      <c r="E123" s="56"/>
      <c r="F123" s="57" t="str">
        <f>IFERROR(VLOOKUP(E123,FileList_Src!A:C,3,FALSE),"")</f>
        <v/>
      </c>
      <c r="G123" s="305"/>
    </row>
    <row r="124" spans="1:7">
      <c r="A124" s="302" t="s">
        <v>230</v>
      </c>
      <c r="B124" s="54" t="s">
        <v>231</v>
      </c>
      <c r="C124" s="54"/>
      <c r="D124" s="55" t="str">
        <f>IF(E124="","",IF(SUM(COUNTIF(領域1!E:E,E:E),COUNTIF(領域2!E:E,E:E),COUNTIF($E$1:E124,E:E))&gt;1,"再掲",""))</f>
        <v/>
      </c>
      <c r="E124" s="56"/>
      <c r="F124" s="57" t="str">
        <f>IFERROR(VLOOKUP(E124,FileList_Src!A:C,3,FALSE),"")</f>
        <v/>
      </c>
      <c r="G124" s="305"/>
    </row>
    <row r="125" spans="1:7" ht="30" customHeight="1">
      <c r="A125" s="303"/>
      <c r="B125" s="54" t="str">
        <f>IF(E125="","",E125)</f>
        <v/>
      </c>
      <c r="C125" s="62"/>
      <c r="D125" s="68" t="str">
        <f>IF(E125="","",IF(SUM(COUNTIF(領域1!E:E,E:E),COUNTIF(領域2!E:E,E:E),COUNTIF($E$1:E125,E:E))&gt;1,"再掲",""))</f>
        <v/>
      </c>
      <c r="E125" s="56"/>
      <c r="F125" s="57" t="str">
        <f>IFERROR(VLOOKUP(E125,FileList_Src!A:C,3,FALSE),"")</f>
        <v/>
      </c>
      <c r="G125" s="305"/>
    </row>
    <row r="126" spans="1:7">
      <c r="A126" s="306" t="s">
        <v>40</v>
      </c>
      <c r="B126" s="285"/>
      <c r="C126" s="285"/>
      <c r="D126" s="63" t="str">
        <f>IF(E126="","",IF(SUM(COUNTIF(領域1!E:E,E:E),COUNTIF(領域2!E:E,E:E),COUNTIF($E$1:E126,E:E))&gt;1,"再掲",""))</f>
        <v/>
      </c>
      <c r="E126" s="79"/>
      <c r="F126" s="57" t="str">
        <f>IFERROR(VLOOKUP(E126,FileList_Src!A:C,3,FALSE),"")</f>
        <v/>
      </c>
      <c r="G126" s="305"/>
    </row>
    <row r="127" spans="1:7">
      <c r="A127" s="315" t="s">
        <v>41</v>
      </c>
      <c r="B127" s="262"/>
      <c r="C127" s="262"/>
      <c r="D127" s="64" t="str">
        <f>IF(E127="","",IF(SUM(COUNTIF(領域1!E:E,E:E),COUNTIF(領域2!E:E,E:E),COUNTIF($E$1:E127,E:E))&gt;1,"再掲",""))</f>
        <v/>
      </c>
      <c r="E127" s="79"/>
      <c r="F127" s="57" t="str">
        <f>IFERROR(VLOOKUP(E127,FileList_Src!A:C,3,FALSE),"")</f>
        <v/>
      </c>
      <c r="G127" s="305"/>
    </row>
    <row r="128" spans="1:7">
      <c r="A128" s="316"/>
      <c r="B128" s="277"/>
      <c r="C128" s="277"/>
      <c r="D128" s="64" t="str">
        <f>IF(E128="","",IF(SUM(COUNTIF(領域1!E:E,E:E),COUNTIF(領域2!E:E,E:E),COUNTIF($E$1:E128,E:E))&gt;1,"再掲",""))</f>
        <v/>
      </c>
      <c r="E128" s="79"/>
      <c r="F128" s="57" t="str">
        <f>IFERROR(VLOOKUP(E128,FileList_Src!A:C,3,FALSE),"")</f>
        <v/>
      </c>
      <c r="G128" s="305"/>
    </row>
    <row r="129" spans="1:7">
      <c r="A129" s="316"/>
      <c r="B129" s="277"/>
      <c r="C129" s="277"/>
      <c r="D129" s="65" t="str">
        <f>IF(E129="","",IF(SUM(COUNTIF(領域1!E:E,E:E),COUNTIF(領域2!E:E,E:E),COUNTIF($E$1:E129,E:E))&gt;1,"再掲",""))</f>
        <v/>
      </c>
      <c r="E129" s="79"/>
      <c r="F129" s="57" t="str">
        <f>IFERROR(VLOOKUP(E129,FileList_Src!A:C,3,FALSE),"")</f>
        <v/>
      </c>
      <c r="G129" s="305"/>
    </row>
    <row r="130" spans="1:7">
      <c r="A130" s="315" t="s">
        <v>44</v>
      </c>
      <c r="B130" s="262"/>
      <c r="C130" s="262"/>
      <c r="D130" s="64" t="str">
        <f>IF(E130="","",IF(SUM(COUNTIF(領域1!E:E,E:E),COUNTIF(領域2!E:E,E:E),COUNTIF($E$1:E130,E:E))&gt;1,"再掲",""))</f>
        <v/>
      </c>
      <c r="E130" s="79"/>
      <c r="F130" s="57" t="str">
        <f>IFERROR(VLOOKUP(E130,FileList_Src!A:C,3,FALSE),"")</f>
        <v/>
      </c>
      <c r="G130" s="305"/>
    </row>
    <row r="131" spans="1:7">
      <c r="A131" s="66"/>
      <c r="B131" s="54" t="str">
        <f>IF(E131="","",E131)</f>
        <v/>
      </c>
      <c r="C131" s="54"/>
      <c r="D131" s="55" t="str">
        <f>IF(E131="","",IF(SUM(COUNTIF(領域1!E:E,E:E),COUNTIF(領域2!E:E,E:E),COUNTIF($E$1:E131,E:E))&gt;1,"再掲",""))</f>
        <v/>
      </c>
      <c r="E131" s="79"/>
      <c r="F131" s="57" t="str">
        <f>IFERROR(VLOOKUP(E131,FileList_Src!A:C,3,FALSE),"")</f>
        <v/>
      </c>
      <c r="G131" s="305"/>
    </row>
    <row r="132" spans="1:7">
      <c r="A132" s="67"/>
      <c r="B132" s="54" t="str">
        <f>IF(E132="","",E132)</f>
        <v/>
      </c>
      <c r="C132" s="62"/>
      <c r="D132" s="68" t="str">
        <f>IF(E132="","",IF(SUM(COUNTIF(領域1!E:E,E:E),COUNTIF(領域2!E:E,E:E),COUNTIF($E$1:E132,E:E))&gt;1,"再掲",""))</f>
        <v/>
      </c>
      <c r="E132" s="56"/>
      <c r="F132" s="57" t="str">
        <f>IFERROR(VLOOKUP(E132,FileList_Src!A:C,3,FALSE),"")</f>
        <v/>
      </c>
      <c r="G132" s="305"/>
    </row>
    <row r="133" spans="1:7">
      <c r="A133" s="307" t="s">
        <v>47</v>
      </c>
      <c r="B133" s="264"/>
      <c r="C133" s="264"/>
      <c r="D133" s="69" t="str">
        <f>IF(E133="","",IF(SUM(COUNTIF(領域1!E:E,E:E),COUNTIF(領域2!E:E,E:E),COUNTIF($E$1:E133,E:E))&gt;1,"再掲",""))</f>
        <v/>
      </c>
      <c r="E133" s="79"/>
      <c r="F133" s="57" t="str">
        <f>IFERROR(VLOOKUP(E133,FileList_Src!A:C,3,FALSE),"")</f>
        <v/>
      </c>
      <c r="G133" s="305"/>
    </row>
    <row r="134" spans="1:7">
      <c r="A134" s="70" t="s">
        <v>110</v>
      </c>
      <c r="B134" s="221"/>
      <c r="C134" s="72"/>
      <c r="D134" s="73" t="str">
        <f>IF(E134="","",IF(SUM(COUNTIF(領域1!E:E,E:E),COUNTIF(領域2!E:E,E:E),COUNTIF($E$1:E134,E:E))&gt;1,"再掲",""))</f>
        <v/>
      </c>
      <c r="E134" s="56"/>
      <c r="F134" s="57" t="str">
        <f>IFERROR(VLOOKUP(E134,FileList_Src!A:C,3,FALSE),"")</f>
        <v/>
      </c>
      <c r="G134" s="305"/>
    </row>
    <row r="135" spans="1:7">
      <c r="A135" s="307" t="s">
        <v>49</v>
      </c>
      <c r="B135" s="264"/>
      <c r="C135" s="264"/>
      <c r="D135" s="69" t="str">
        <f>IF(E135="","",IF(SUM(COUNTIF(領域1!E:E,E:E),COUNTIF(領域2!E:E,E:E),COUNTIF($E$1:E135,E:E))&gt;1,"再掲",""))</f>
        <v/>
      </c>
      <c r="E135" s="79"/>
      <c r="F135" s="57" t="str">
        <f>IFERROR(VLOOKUP(E135,FileList_Src!A:C,3,FALSE),"")</f>
        <v/>
      </c>
      <c r="G135" s="305"/>
    </row>
    <row r="136" spans="1:7">
      <c r="A136" s="311"/>
      <c r="B136" s="266"/>
      <c r="C136" s="266"/>
      <c r="D136" s="74" t="str">
        <f>IF(E136="","",IF(SUM(COUNTIF(領域1!E:E,E:E),COUNTIF(領域2!E:E,E:E),COUNTIF($E$1:E136,E:E))&gt;1,"再掲",""))</f>
        <v/>
      </c>
      <c r="E136" s="79"/>
      <c r="F136" s="57" t="str">
        <f>IFERROR(VLOOKUP(E136,FileList_Src!A:C,3,FALSE),"")</f>
        <v/>
      </c>
      <c r="G136" s="305"/>
    </row>
    <row r="137" spans="1:7">
      <c r="A137" s="313" t="s">
        <v>52</v>
      </c>
      <c r="B137" s="269"/>
      <c r="C137" s="269"/>
      <c r="D137" s="69" t="str">
        <f>IF(E137="","",IF(SUM(COUNTIF(領域1!E:E,E:E),COUNTIF(領域2!E:E,E:E),COUNTIF($E$1:E137,E:E))&gt;1,"再掲",""))</f>
        <v/>
      </c>
      <c r="E137" s="79"/>
      <c r="F137" s="57" t="str">
        <f>IFERROR(VLOOKUP(E137,FileList_Src!A:C,3,FALSE),"")</f>
        <v/>
      </c>
      <c r="G137" s="305"/>
    </row>
    <row r="138" spans="1:7">
      <c r="A138" s="311"/>
      <c r="B138" s="266"/>
      <c r="C138" s="266"/>
      <c r="D138" s="74" t="str">
        <f>IF(E138="","",IF(SUM(COUNTIF(領域1!E:E,E:E),COUNTIF(領域2!E:E,E:E),COUNTIF($E$1:E138,E:E))&gt;1,"再掲",""))</f>
        <v/>
      </c>
      <c r="E138" s="82"/>
      <c r="F138" s="57" t="str">
        <f>IFERROR(VLOOKUP(E138,FileList_Src!A:C,3,FALSE),"")</f>
        <v/>
      </c>
      <c r="G138" s="305"/>
    </row>
    <row r="139" spans="1:7">
      <c r="A139" s="310" t="s">
        <v>232</v>
      </c>
      <c r="B139" s="319"/>
      <c r="C139" s="314"/>
      <c r="D139" s="233" t="str">
        <f>IF(E139="","",IF(SUM(COUNTIF(領域1!E:E,E:E),COUNTIF(領域2!E:E,E:E),COUNTIF($E$1:E139,E:E))&gt;1,"再掲",""))</f>
        <v/>
      </c>
      <c r="E139" s="80"/>
      <c r="F139" s="57" t="str">
        <f>IFERROR(VLOOKUP(E139,FileList_Src!A:C,3,FALSE),"")</f>
        <v/>
      </c>
      <c r="G139" s="305"/>
    </row>
    <row r="140" spans="1:7">
      <c r="A140" s="49" t="s">
        <v>19</v>
      </c>
      <c r="B140" s="175" t="s">
        <v>20</v>
      </c>
      <c r="C140" s="50" t="s">
        <v>21</v>
      </c>
      <c r="D140" s="51" t="s">
        <v>38</v>
      </c>
      <c r="E140" s="81"/>
      <c r="F140" s="57" t="str">
        <f>IFERROR(VLOOKUP(E140,FileList_Src!A:C,3,FALSE),"")</f>
        <v/>
      </c>
      <c r="G140" s="305"/>
    </row>
    <row r="141" spans="1:7">
      <c r="A141" s="302" t="s">
        <v>233</v>
      </c>
      <c r="B141" s="54" t="s">
        <v>234</v>
      </c>
      <c r="C141" s="242"/>
      <c r="D141" s="55" t="str">
        <f>IF(E141="","",IF(SUM(COUNTIF(領域1!E:E,E:E),COUNTIF(領域2!E:E,E:E),COUNTIF($E$1:E141,E:E))&gt;1,"再掲",""))</f>
        <v/>
      </c>
      <c r="E141" s="79"/>
      <c r="F141" s="57" t="str">
        <f>IFERROR(VLOOKUP(E141,FileList_Src!A:C,3,FALSE),"")</f>
        <v/>
      </c>
      <c r="G141" s="305"/>
    </row>
    <row r="142" spans="1:7">
      <c r="A142" s="303"/>
      <c r="B142" s="54" t="str">
        <f>IF(E142="","",E142)</f>
        <v/>
      </c>
      <c r="C142" s="62"/>
      <c r="D142" s="68" t="str">
        <f>IF(E142="","",IF(SUM(COUNTIF(領域1!E:E,E:E),COUNTIF(領域2!E:E,E:E),COUNTIF($E$1:E142,E:E))&gt;1,"再掲",""))</f>
        <v/>
      </c>
      <c r="E142" s="56"/>
      <c r="F142" s="57" t="str">
        <f>IFERROR(VLOOKUP(E142,FileList_Src!A:C,3,FALSE),"")</f>
        <v/>
      </c>
      <c r="G142" s="305"/>
    </row>
    <row r="143" spans="1:7">
      <c r="A143" s="306" t="s">
        <v>40</v>
      </c>
      <c r="B143" s="285"/>
      <c r="C143" s="285"/>
      <c r="D143" s="63" t="str">
        <f>IF(E143="","",IF(SUM(COUNTIF(領域1!E:E,E:E),COUNTIF(領域2!E:E,E:E),COUNTIF($E$1:E143,E:E))&gt;1,"再掲",""))</f>
        <v/>
      </c>
      <c r="E143" s="79"/>
      <c r="F143" s="57" t="str">
        <f>IFERROR(VLOOKUP(E143,FileList_Src!A:C,3,FALSE),"")</f>
        <v/>
      </c>
      <c r="G143" s="305"/>
    </row>
    <row r="144" spans="1:7">
      <c r="A144" s="315" t="s">
        <v>41</v>
      </c>
      <c r="B144" s="262"/>
      <c r="C144" s="262"/>
      <c r="D144" s="64" t="str">
        <f>IF(E144="","",IF(SUM(COUNTIF(領域1!E:E,E:E),COUNTIF(領域2!E:E,E:E),COUNTIF($E$1:E144,E:E))&gt;1,"再掲",""))</f>
        <v/>
      </c>
      <c r="E144" s="79"/>
      <c r="F144" s="57" t="str">
        <f>IFERROR(VLOOKUP(E144,FileList_Src!A:C,3,FALSE),"")</f>
        <v/>
      </c>
      <c r="G144" s="305"/>
    </row>
    <row r="145" spans="1:7">
      <c r="A145" s="316"/>
      <c r="B145" s="277"/>
      <c r="C145" s="277"/>
      <c r="D145" s="64" t="str">
        <f>IF(E145="","",IF(SUM(COUNTIF(領域1!E:E,E:E),COUNTIF(領域2!E:E,E:E),COUNTIF($E$1:E145,E:E))&gt;1,"再掲",""))</f>
        <v/>
      </c>
      <c r="E145" s="79"/>
      <c r="F145" s="57" t="str">
        <f>IFERROR(VLOOKUP(E145,FileList_Src!A:C,3,FALSE),"")</f>
        <v/>
      </c>
      <c r="G145" s="305"/>
    </row>
    <row r="146" spans="1:7">
      <c r="A146" s="316"/>
      <c r="B146" s="277"/>
      <c r="C146" s="277"/>
      <c r="D146" s="65" t="str">
        <f>IF(E146="","",IF(SUM(COUNTIF(領域1!E:E,E:E),COUNTIF(領域2!E:E,E:E),COUNTIF($E$1:E146,E:E))&gt;1,"再掲",""))</f>
        <v/>
      </c>
      <c r="E146" s="79"/>
      <c r="F146" s="57" t="str">
        <f>IFERROR(VLOOKUP(E146,FileList_Src!A:C,3,FALSE),"")</f>
        <v/>
      </c>
      <c r="G146" s="305"/>
    </row>
    <row r="147" spans="1:7">
      <c r="A147" s="315" t="s">
        <v>44</v>
      </c>
      <c r="B147" s="262"/>
      <c r="C147" s="262"/>
      <c r="D147" s="64" t="str">
        <f>IF(E147="","",IF(SUM(COUNTIF(領域1!E:E,E:E),COUNTIF(領域2!E:E,E:E),COUNTIF($E$1:E147,E:E))&gt;1,"再掲",""))</f>
        <v/>
      </c>
      <c r="E147" s="79"/>
      <c r="F147" s="57" t="str">
        <f>IFERROR(VLOOKUP(E147,FileList_Src!A:C,3,FALSE),"")</f>
        <v/>
      </c>
      <c r="G147" s="305"/>
    </row>
    <row r="148" spans="1:7">
      <c r="A148" s="66"/>
      <c r="B148" s="54" t="str">
        <f>IF(E148="","",E148)</f>
        <v/>
      </c>
      <c r="C148" s="54"/>
      <c r="D148" s="55" t="str">
        <f>IF(E148="","",IF(SUM(COUNTIF(領域1!E:E,E:E),COUNTIF(領域2!E:E,E:E),COUNTIF($E$1:E148,E:E))&gt;1,"再掲",""))</f>
        <v/>
      </c>
      <c r="E148" s="79"/>
      <c r="F148" s="57" t="str">
        <f>IFERROR(VLOOKUP(E148,FileList_Src!A:C,3,FALSE),"")</f>
        <v/>
      </c>
      <c r="G148" s="305"/>
    </row>
    <row r="149" spans="1:7">
      <c r="A149" s="67"/>
      <c r="B149" s="54" t="str">
        <f>IF(E149="","",E149)</f>
        <v/>
      </c>
      <c r="C149" s="62"/>
      <c r="D149" s="68" t="str">
        <f>IF(E149="","",IF(SUM(COUNTIF(領域1!E:E,E:E),COUNTIF(領域2!E:E,E:E),COUNTIF($E$1:E149,E:E))&gt;1,"再掲",""))</f>
        <v/>
      </c>
      <c r="E149" s="56"/>
      <c r="F149" s="57" t="str">
        <f>IFERROR(VLOOKUP(E149,FileList_Src!A:C,3,FALSE),"")</f>
        <v/>
      </c>
      <c r="G149" s="305"/>
    </row>
    <row r="150" spans="1:7">
      <c r="A150" s="307" t="s">
        <v>47</v>
      </c>
      <c r="B150" s="264"/>
      <c r="C150" s="264"/>
      <c r="D150" s="69" t="str">
        <f>IF(E150="","",IF(SUM(COUNTIF(領域1!E:E,E:E),COUNTIF(領域2!E:E,E:E),COUNTIF($E$1:E150,E:E))&gt;1,"再掲",""))</f>
        <v/>
      </c>
      <c r="E150" s="79"/>
      <c r="F150" s="57" t="str">
        <f>IFERROR(VLOOKUP(E150,FileList_Src!A:C,3,FALSE),"")</f>
        <v/>
      </c>
      <c r="G150" s="305"/>
    </row>
    <row r="151" spans="1:7">
      <c r="A151" s="70" t="s">
        <v>110</v>
      </c>
      <c r="B151" s="221"/>
      <c r="C151" s="72"/>
      <c r="D151" s="73" t="str">
        <f>IF(E151="","",IF(SUM(COUNTIF(領域1!E:E,E:E),COUNTIF(領域2!E:E,E:E),COUNTIF($E$1:E151,E:E))&gt;1,"再掲",""))</f>
        <v/>
      </c>
      <c r="E151" s="56"/>
      <c r="F151" s="57" t="str">
        <f>IFERROR(VLOOKUP(E151,FileList_Src!A:C,3,FALSE),"")</f>
        <v/>
      </c>
      <c r="G151" s="305"/>
    </row>
    <row r="152" spans="1:7">
      <c r="A152" s="307" t="s">
        <v>49</v>
      </c>
      <c r="B152" s="264"/>
      <c r="C152" s="264"/>
      <c r="D152" s="69" t="str">
        <f>IF(E152="","",IF(SUM(COUNTIF(領域1!E:E,E:E),COUNTIF(領域2!E:E,E:E),COUNTIF($E$1:E152,E:E))&gt;1,"再掲",""))</f>
        <v/>
      </c>
      <c r="E152" s="79"/>
      <c r="F152" s="57" t="str">
        <f>IFERROR(VLOOKUP(E152,FileList_Src!A:C,3,FALSE),"")</f>
        <v/>
      </c>
      <c r="G152" s="305"/>
    </row>
    <row r="153" spans="1:7">
      <c r="A153" s="311"/>
      <c r="B153" s="266"/>
      <c r="C153" s="266"/>
      <c r="D153" s="74" t="str">
        <f>IF(E153="","",IF(SUM(COUNTIF(領域1!E:E,E:E),COUNTIF(領域2!E:E,E:E),COUNTIF($E$1:E153,E:E))&gt;1,"再掲",""))</f>
        <v/>
      </c>
      <c r="E153" s="79"/>
      <c r="F153" s="57" t="str">
        <f>IFERROR(VLOOKUP(E153,FileList_Src!A:C,3,FALSE),"")</f>
        <v/>
      </c>
      <c r="G153" s="305"/>
    </row>
    <row r="154" spans="1:7">
      <c r="A154" s="313" t="s">
        <v>52</v>
      </c>
      <c r="B154" s="269"/>
      <c r="C154" s="269"/>
      <c r="D154" s="69" t="str">
        <f>IF(E154="","",IF(SUM(COUNTIF(領域1!E:E,E:E),COUNTIF(領域2!E:E,E:E),COUNTIF($E$1:E154,E:E))&gt;1,"再掲",""))</f>
        <v/>
      </c>
      <c r="E154" s="79"/>
      <c r="F154" s="57" t="str">
        <f>IFERROR(VLOOKUP(E154,FileList_Src!A:C,3,FALSE),"")</f>
        <v/>
      </c>
      <c r="G154" s="305"/>
    </row>
    <row r="155" spans="1:7">
      <c r="A155" s="311"/>
      <c r="B155" s="266"/>
      <c r="C155" s="266"/>
      <c r="D155" s="74" t="str">
        <f>IF(E155="","",IF(SUM(COUNTIF(領域1!E:E,E:E),COUNTIF(領域2!E:E,E:E),COUNTIF($E$1:E155,E:E))&gt;1,"再掲",""))</f>
        <v/>
      </c>
      <c r="E155" s="79"/>
      <c r="F155" s="57" t="str">
        <f>IFERROR(VLOOKUP(E155,FileList_Src!A:C,3,FALSE),"")</f>
        <v/>
      </c>
      <c r="G155" s="305"/>
    </row>
    <row r="156" spans="1:7">
      <c r="A156" s="77"/>
      <c r="B156" s="236" t="s">
        <v>53</v>
      </c>
      <c r="C156" s="237" t="s">
        <v>54</v>
      </c>
      <c r="D156" s="83"/>
      <c r="E156" s="84"/>
      <c r="F156" s="84"/>
    </row>
    <row r="157" spans="1:7">
      <c r="D157" s="83" t="str">
        <f>IF(OR(C157="",LEFT(C157,1)="認"),"",(IF(MID(C157,1,1)=ASC(MID($A$4,3,1)),(IF(COUNTIF($B$1:C156,C157)&gt;=1,"再掲","")),"再掲")))</f>
        <v/>
      </c>
    </row>
    <row r="158" spans="1:7">
      <c r="D158" s="83" t="str">
        <f>IF(OR(C158="",LEFT(C158,1)="認"),"",(IF(MID(C158,1,1)=ASC(MID($A$4,3,1)),(IF(COUNTIF($B$1:C157,C158)&gt;=1,"再掲","")),"再掲")))</f>
        <v/>
      </c>
    </row>
    <row r="159" spans="1:7">
      <c r="D159" s="83" t="str">
        <f>IF(OR(C159="",LEFT(C159,1)="認"),"",(IF(MID(C159,1,1)=ASC(MID($A$4,3,1)),(IF(COUNTIF($B$1:C158,C159)&gt;=1,"再掲","")),"再掲")))</f>
        <v/>
      </c>
    </row>
    <row r="160" spans="1:7">
      <c r="D160" s="83" t="str">
        <f>IF(OR(C160="",LEFT(C160,1)="認"),"",(IF(MID(C160,1,1)=ASC(MID($A$4,3,1)),(IF(COUNTIF($B$1:C159,C160)&gt;=1,"再掲","")),"再掲")))</f>
        <v/>
      </c>
    </row>
    <row r="161" spans="4:4">
      <c r="D161" s="83" t="str">
        <f>IF(OR(C161="",LEFT(C161,1)="認"),"",(IF(MID(C161,1,1)=ASC(MID($A$4,3,1)),(IF(COUNTIF($B$1:C160,C161)&gt;=1,"再掲","")),"再掲")))</f>
        <v/>
      </c>
    </row>
    <row r="162" spans="4:4">
      <c r="D162" s="83" t="str">
        <f>IF(OR(C162="",LEFT(C162,1)="認"),"",(IF(MID(C162,1,1)=ASC(MID($A$4,3,1)),(IF(COUNTIF($B$1:C161,C162)&gt;=1,"再掲","")),"再掲")))</f>
        <v/>
      </c>
    </row>
    <row r="163" spans="4:4">
      <c r="D163" s="83" t="str">
        <f>IF(OR(C163="",LEFT(C163,1)="認"),"",(IF(MID(C163,1,1)=ASC(MID($A$4,3,1)),(IF(COUNTIF($B$1:C162,C163)&gt;=1,"再掲","")),"再掲")))</f>
        <v/>
      </c>
    </row>
    <row r="164" spans="4:4">
      <c r="D164" s="83" t="str">
        <f>IF(OR(C164="",LEFT(C164,1)="認"),"",(IF(MID(C164,1,1)=ASC(MID($A$4,3,1)),(IF(COUNTIF($B$1:C163,C164)&gt;=1,"再掲","")),"再掲")))</f>
        <v/>
      </c>
    </row>
    <row r="165" spans="4:4">
      <c r="D165" s="83" t="str">
        <f>IF(OR(C165="",LEFT(C165,1)="認"),"",(IF(MID(C165,1,1)=ASC(MID($A$4,3,1)),(IF(COUNTIF($B$1:C164,C165)&gt;=1,"再掲","")),"再掲")))</f>
        <v/>
      </c>
    </row>
    <row r="166" spans="4:4">
      <c r="D166" s="83" t="str">
        <f>IF(OR(C166="",LEFT(C166,1)="認"),"",(IF(MID(C166,1,1)=ASC(MID($A$4,3,1)),(IF(COUNTIF($B$1:C165,C166)&gt;=1,"再掲","")),"再掲")))</f>
        <v/>
      </c>
    </row>
    <row r="167" spans="4:4">
      <c r="D167" s="83" t="str">
        <f>IF(OR(C167="",LEFT(C167,1)="認"),"",(IF(MID(C167,1,1)=ASC(MID($A$4,3,1)),(IF(COUNTIF($B$1:C166,C167)&gt;=1,"再掲","")),"再掲")))</f>
        <v/>
      </c>
    </row>
    <row r="168" spans="4:4">
      <c r="D168" s="83" t="str">
        <f>IF(OR(C168="",LEFT(C168,1)="認"),"",(IF(MID(C168,1,1)=ASC(MID($A$4,3,1)),(IF(COUNTIF($B$1:C167,C168)&gt;=1,"再掲","")),"再掲")))</f>
        <v/>
      </c>
    </row>
    <row r="169" spans="4:4">
      <c r="D169" s="83" t="str">
        <f>IF(OR(C169="",LEFT(C169,1)="認"),"",(IF(MID(C169,1,1)=ASC(MID($A$4,3,1)),(IF(COUNTIF($B$1:C168,C169)&gt;=1,"再掲","")),"再掲")))</f>
        <v/>
      </c>
    </row>
    <row r="170" spans="4:4">
      <c r="D170" s="83" t="str">
        <f>IF(OR(C170="",LEFT(C170,1)="認"),"",(IF(MID(C170,1,1)=ASC(MID($A$4,3,1)),(IF(COUNTIF($B$1:C169,C170)&gt;=1,"再掲","")),"再掲")))</f>
        <v/>
      </c>
    </row>
    <row r="171" spans="4:4">
      <c r="D171" s="83" t="str">
        <f>IF(OR(C171="",LEFT(C171,1)="認"),"",(IF(MID(C171,1,1)=ASC(MID($A$4,3,1)),(IF(COUNTIF($B$1:C170,C171)&gt;=1,"再掲","")),"再掲")))</f>
        <v/>
      </c>
    </row>
    <row r="172" spans="4:4">
      <c r="D172" s="83" t="str">
        <f>IF(OR(C172="",LEFT(C172,1)="認"),"",(IF(MID(C172,1,1)=ASC(MID($A$4,3,1)),(IF(COUNTIF($B$1:C171,C172)&gt;=1,"再掲","")),"再掲")))</f>
        <v/>
      </c>
    </row>
    <row r="173" spans="4:4">
      <c r="D173" s="83" t="str">
        <f>IF(OR(C173="",LEFT(C173,1)="認"),"",(IF(MID(C173,1,1)=ASC(MID($A$4,3,1)),(IF(COUNTIF($B$1:C172,C173)&gt;=1,"再掲","")),"再掲")))</f>
        <v/>
      </c>
    </row>
    <row r="174" spans="4:4">
      <c r="D174" s="83" t="str">
        <f>IF(OR(C174="",LEFT(C174,1)="認"),"",(IF(MID(C174,1,1)=ASC(MID($A$4,3,1)),(IF(COUNTIF($B$1:C173,C174)&gt;=1,"再掲","")),"再掲")))</f>
        <v/>
      </c>
    </row>
    <row r="175" spans="4:4">
      <c r="D175" s="83" t="str">
        <f>IF(OR(C175="",LEFT(C175,1)="認"),"",(IF(MID(C175,1,1)=ASC(MID($A$4,3,1)),(IF(COUNTIF($B$1:C174,C175)&gt;=1,"再掲","")),"再掲")))</f>
        <v/>
      </c>
    </row>
    <row r="176" spans="4:4">
      <c r="D176" s="83" t="str">
        <f>IF(OR(C176="",LEFT(C176,1)="認"),"",(IF(MID(C176,1,1)=ASC(MID($A$4,3,1)),(IF(COUNTIF($B$1:C175,C176)&gt;=1,"再掲","")),"再掲")))</f>
        <v/>
      </c>
    </row>
    <row r="177" spans="4:4">
      <c r="D177" s="83" t="str">
        <f>IF(OR(C177="",LEFT(C177,1)="認"),"",(IF(MID(C177,1,1)=ASC(MID($A$4,3,1)),(IF(COUNTIF($B$1:C176,C177)&gt;=1,"再掲","")),"再掲")))</f>
        <v/>
      </c>
    </row>
    <row r="178" spans="4:4">
      <c r="D178" s="83" t="str">
        <f>IF(OR(C178="",LEFT(C178,1)="認"),"",(IF(MID(C178,1,1)=ASC(MID($A$4,3,1)),(IF(COUNTIF($B$1:C177,C178)&gt;=1,"再掲","")),"再掲")))</f>
        <v/>
      </c>
    </row>
    <row r="179" spans="4:4">
      <c r="D179" s="83" t="str">
        <f>IF(OR(C179="",LEFT(C179,1)="認"),"",(IF(MID(C179,1,1)=ASC(MID($A$4,3,1)),(IF(COUNTIF($B$1:C178,C179)&gt;=1,"再掲","")),"再掲")))</f>
        <v/>
      </c>
    </row>
    <row r="180" spans="4:4">
      <c r="D180" s="83" t="str">
        <f>IF(OR(C180="",LEFT(C180,1)="認"),"",(IF(MID(C180,1,1)=ASC(MID($A$4,3,1)),(IF(COUNTIF($B$1:C179,C180)&gt;=1,"再掲","")),"再掲")))</f>
        <v/>
      </c>
    </row>
    <row r="181" spans="4:4">
      <c r="D181" s="83" t="str">
        <f>IF(OR(C181="",LEFT(C181,1)="認"),"",(IF(MID(C181,1,1)=ASC(MID($A$4,3,1)),(IF(COUNTIF($B$1:C180,C181)&gt;=1,"再掲","")),"再掲")))</f>
        <v/>
      </c>
    </row>
    <row r="182" spans="4:4">
      <c r="D182" s="83" t="str">
        <f>IF(OR(C182="",LEFT(C182,1)="認"),"",(IF(MID(C182,1,1)=ASC(MID($A$4,3,1)),(IF(COUNTIF($B$1:C181,C182)&gt;=1,"再掲","")),"再掲")))</f>
        <v/>
      </c>
    </row>
    <row r="183" spans="4:4">
      <c r="D183" s="83" t="str">
        <f>IF(OR(C183="",LEFT(C183,1)="認"),"",(IF(MID(C183,1,1)=ASC(MID($A$4,3,1)),(IF(COUNTIF($B$1:C182,C183)&gt;=1,"再掲","")),"再掲")))</f>
        <v/>
      </c>
    </row>
    <row r="184" spans="4:4">
      <c r="D184" s="85" t="str">
        <f>IF(OR(C184="",LEFT(C184,1)="認"),"",(IF(MID(C184,1,1)=ASC(MID($A$4,3,1)),(IF(COUNTIF($B$1:C183,C184)&gt;=1,"再掲","")),"再掲")))</f>
        <v/>
      </c>
    </row>
    <row r="185" spans="4:4">
      <c r="D185" s="83" t="str">
        <f>IF(OR(C185="",LEFT(C185,1)="認"),"",(IF(MID(C185,1,1)=ASC(MID($A$4,3,1)),(IF(COUNTIF($B$1:C184,C185)&gt;=1,"再掲","")),"再掲")))</f>
        <v/>
      </c>
    </row>
    <row r="186" spans="4:4">
      <c r="D186" s="85" t="str">
        <f>IF(OR(C186="",LEFT(C186,1)="認"),"",(IF(MID(C186,1,1)=ASC(MID($A$4,3,1)),(IF(COUNTIF($B$1:C185,C186)&gt;=1,"再掲","")),"再掲")))</f>
        <v/>
      </c>
    </row>
    <row r="187" spans="4:4">
      <c r="D187" s="83" t="str">
        <f>IF(OR(C187="",LEFT(C187,1)="認"),"",(IF(MID(C187,1,1)=ASC(MID($A$4,3,1)),(IF(COUNTIF($B$1:C186,C187)&gt;=1,"再掲","")),"再掲")))</f>
        <v/>
      </c>
    </row>
    <row r="188" spans="4:4">
      <c r="D188" s="83" t="str">
        <f>IF(OR(C188="",LEFT(C188,1)="認"),"",(IF(MID(C188,1,1)=ASC(MID($A$4,3,1)),(IF(COUNTIF($B$1:C187,C188)&gt;=1,"再掲","")),"再掲")))</f>
        <v/>
      </c>
    </row>
    <row r="189" spans="4:4">
      <c r="D189" s="86" t="str">
        <f>IF(OR(C189="",LEFT(C189,1)="認"),"",(IF(MID(C189,1,1)=ASC(MID($A$4,3,1)),(IF(COUNTIF($B$1:C188,C189)&gt;=1,"再掲","")),"再掲")))</f>
        <v/>
      </c>
    </row>
    <row r="190" spans="4:4">
      <c r="D190" s="83" t="str">
        <f>IF(OR(C190="",LEFT(C190,1)="認"),"",(IF(MID(C190,1,1)=ASC(MID($A$4,3,1)),(IF(COUNTIF($B$1:C189,C190)&gt;=1,"再掲","")),"再掲")))</f>
        <v/>
      </c>
    </row>
    <row r="191" spans="4:4">
      <c r="D191" s="83" t="str">
        <f>IF(OR(C191="",LEFT(C191,1)="認"),"",(IF(MID(C191,1,1)=ASC(MID($A$4,3,1)),(IF(COUNTIF($B$1:C190,C191)&gt;=1,"再掲","")),"再掲")))</f>
        <v/>
      </c>
    </row>
    <row r="192" spans="4:4">
      <c r="D192" s="83" t="str">
        <f>IF(OR(C192="",LEFT(C192,1)="認"),"",(IF(MID(C192,1,1)=ASC(MID($A$4,3,1)),(IF(COUNTIF($B$1:C191,C192)&gt;=1,"再掲","")),"再掲")))</f>
        <v/>
      </c>
    </row>
    <row r="193" spans="4:4">
      <c r="D193" s="83" t="str">
        <f>IF(OR(C193="",LEFT(C193,1)="認"),"",(IF(MID(C193,1,1)=ASC(MID($A$4,3,1)),(IF(COUNTIF($B$1:C192,C193)&gt;=1,"再掲","")),"再掲")))</f>
        <v/>
      </c>
    </row>
  </sheetData>
  <mergeCells count="82">
    <mergeCell ref="A141:A142"/>
    <mergeCell ref="A138:C138"/>
    <mergeCell ref="A76:C76"/>
    <mergeCell ref="A94:C94"/>
    <mergeCell ref="A95:C95"/>
    <mergeCell ref="A96:C96"/>
    <mergeCell ref="A87:A90"/>
    <mergeCell ref="A91:A92"/>
    <mergeCell ref="A85:C85"/>
    <mergeCell ref="A79:C79"/>
    <mergeCell ref="A81:C81"/>
    <mergeCell ref="A82:C82"/>
    <mergeCell ref="A83:C83"/>
    <mergeCell ref="A84:C84"/>
    <mergeCell ref="A97:C97"/>
    <mergeCell ref="A93:C93"/>
    <mergeCell ref="G6:G155"/>
    <mergeCell ref="A22:C22"/>
    <mergeCell ref="A24:C24"/>
    <mergeCell ref="A25:C25"/>
    <mergeCell ref="A26:C26"/>
    <mergeCell ref="A58:C58"/>
    <mergeCell ref="A44:C44"/>
    <mergeCell ref="A51:C51"/>
    <mergeCell ref="A27:C27"/>
    <mergeCell ref="A28:C28"/>
    <mergeCell ref="A30:A35"/>
    <mergeCell ref="A53:C53"/>
    <mergeCell ref="A55:C55"/>
    <mergeCell ref="A56:C56"/>
    <mergeCell ref="A17:C17"/>
    <mergeCell ref="A18:C18"/>
    <mergeCell ref="A5:C5"/>
    <mergeCell ref="A7:A10"/>
    <mergeCell ref="A11:A14"/>
    <mergeCell ref="A15:C15"/>
    <mergeCell ref="A16:C16"/>
    <mergeCell ref="A19:C19"/>
    <mergeCell ref="A45:C45"/>
    <mergeCell ref="A46:C46"/>
    <mergeCell ref="A47:C47"/>
    <mergeCell ref="A36:A37"/>
    <mergeCell ref="A38:A43"/>
    <mergeCell ref="A48:C48"/>
    <mergeCell ref="A54:C54"/>
    <mergeCell ref="A73:C73"/>
    <mergeCell ref="A74:C74"/>
    <mergeCell ref="A75:C75"/>
    <mergeCell ref="A57:C57"/>
    <mergeCell ref="A60:A65"/>
    <mergeCell ref="A72:C72"/>
    <mergeCell ref="A66:A71"/>
    <mergeCell ref="A104:C104"/>
    <mergeCell ref="A105:C105"/>
    <mergeCell ref="A106:C106"/>
    <mergeCell ref="A108:A113"/>
    <mergeCell ref="A100:C100"/>
    <mergeCell ref="A102:C102"/>
    <mergeCell ref="A103:C103"/>
    <mergeCell ref="A114:A117"/>
    <mergeCell ref="A118:A123"/>
    <mergeCell ref="A124:A125"/>
    <mergeCell ref="A139:C139"/>
    <mergeCell ref="A133:C133"/>
    <mergeCell ref="A135:C135"/>
    <mergeCell ref="A136:C136"/>
    <mergeCell ref="A137:C137"/>
    <mergeCell ref="A126:C126"/>
    <mergeCell ref="A127:C127"/>
    <mergeCell ref="A128:C128"/>
    <mergeCell ref="A129:C129"/>
    <mergeCell ref="A130:C130"/>
    <mergeCell ref="A155:C155"/>
    <mergeCell ref="A143:C143"/>
    <mergeCell ref="A150:C150"/>
    <mergeCell ref="A152:C152"/>
    <mergeCell ref="A153:C153"/>
    <mergeCell ref="A154:C154"/>
    <mergeCell ref="A147:C147"/>
    <mergeCell ref="A144:C144"/>
    <mergeCell ref="A145:C145"/>
    <mergeCell ref="A146:C146"/>
  </mergeCells>
  <phoneticPr fontId="20"/>
  <conditionalFormatting sqref="A1:C36">
    <cfRule type="containsText" dxfId="40" priority="16" operator="containsText" text="（リストから選択してください）">
      <formula>NOT(ISERROR(SEARCH("（リストから選択してください）",A1)))</formula>
    </cfRule>
  </conditionalFormatting>
  <conditionalFormatting sqref="A38:C42 B43:C43">
    <cfRule type="containsText" dxfId="39" priority="4" operator="containsText" text="（リストから選択してください）">
      <formula>NOT(ISERROR(SEARCH("（リストから選択してください）",A38)))</formula>
    </cfRule>
  </conditionalFormatting>
  <conditionalFormatting sqref="A44:C70 B71:C71">
    <cfRule type="containsText" dxfId="38" priority="2" operator="containsText" text="（リストから選択してください）">
      <formula>NOT(ISERROR(SEARCH("（リストから選択してください）",A44)))</formula>
    </cfRule>
  </conditionalFormatting>
  <conditionalFormatting sqref="A72:C89">
    <cfRule type="containsText" dxfId="37" priority="1" operator="containsText" text="（リストから選択してください）">
      <formula>NOT(ISERROR(SEARCH("（リストから選択してください）",A72)))</formula>
    </cfRule>
  </conditionalFormatting>
  <conditionalFormatting sqref="A93:C141">
    <cfRule type="containsText" dxfId="36" priority="8" operator="containsText" text="（リストから選択してください）">
      <formula>NOT(ISERROR(SEARCH("（リストから選択してください）",A93)))</formula>
    </cfRule>
  </conditionalFormatting>
  <conditionalFormatting sqref="A143:C1048576">
    <cfRule type="containsText" dxfId="35" priority="6" operator="containsText" text="（リストから選択してください）">
      <formula>NOT(ISERROR(SEARCH("（リストから選択してください）",A143)))</formula>
    </cfRule>
  </conditionalFormatting>
  <conditionalFormatting sqref="B37:C37 B90:C92 A91 B142:C142">
    <cfRule type="containsText" dxfId="34" priority="30" operator="containsText" text="（リストから選択してください）">
      <formula>NOT(ISERROR(SEARCH("（リストから選択してください）",A37)))</formula>
    </cfRule>
  </conditionalFormatting>
  <dataValidations count="3">
    <dataValidation type="textLength" operator="lessThanOrEqual" allowBlank="1" showInputMessage="1" showErrorMessage="1" error="80文字以内（２行程度）にしてください。" sqref="B77:B78 D7:D14 D125 D37 D59:D65 D29 B142 B20:B21 B108:B125 B49:B50 D148:D149 B7:B14 D43 D187 D49:D50 D123 B148:B149 D142 B98:B99 B87:B92 D98:D99 D131:D132 D20:D21 D77:D78 B131:B132 B31:B43 B60:B71 D71 D140 D107 D86:D92" xr:uid="{00000000-0002-0000-0700-000000000000}">
      <formula1>80</formula1>
    </dataValidation>
    <dataValidation type="list" allowBlank="1" showInputMessage="1" showErrorMessage="1" sqref="A101 A134 A23 A52 A80 A151" xr:uid="{00000000-0002-0000-0700-000001000000}">
      <formula1>"（リストから選択してください）,　■　当該基準を満たす,　■　当該基準を満たさない"</formula1>
    </dataValidation>
    <dataValidation operator="lessThanOrEqual" allowBlank="1" showInputMessage="1" showErrorMessage="1" error="80文字以内（２行程度）にしてください。" sqref="B30" xr:uid="{00000000-0002-0000-0700-000002000000}"/>
  </dataValidations>
  <pageMargins left="0.51181102362204722" right="0.31496062992125984" top="0.39370078740157483" bottom="0.59055118110236227" header="0.51181102362204722" footer="0.11811023622047245"/>
  <pageSetup paperSize="9" scale="88" fitToHeight="0" orientation="landscape" r:id="rId1"/>
  <headerFooter>
    <oddFooter>&amp;C&amp;"ＭＳ 明朝,標準"&amp;10&amp;P</oddFooter>
  </headerFooter>
  <rowBreaks count="5" manualBreakCount="5">
    <brk id="27" max="3" man="1"/>
    <brk id="57" max="3" man="1"/>
    <brk id="84" max="3" man="1"/>
    <brk id="105" max="3" man="1"/>
    <brk id="138" max="3" man="1"/>
  </rowBreaks>
  <drawing r:id="rId2"/>
  <extLst>
    <ext xmlns:x14="http://schemas.microsoft.com/office/spreadsheetml/2009/9/main" uri="{78C0D931-6437-407d-A8EE-F0AAD7539E65}">
      <x14:conditionalFormattings>
        <x14:conditionalFormatting xmlns:xm="http://schemas.microsoft.com/office/excel/2006/main">
          <x14:cfRule type="containsText" priority="3" operator="containsText" id="{847E4C45-FBD0-4432-B311-D59BBFEAD9D9}">
            <xm:f>NOT(ISERROR(SEARCH("＊ファイル一覧に資料なし",E7)))</xm:f>
            <xm:f>"＊ファイル一覧に資料なし"</xm:f>
            <x14:dxf>
              <font>
                <color rgb="FFFFFF00"/>
              </font>
            </x14:dxf>
          </x14:cfRule>
          <xm:sqref>E7:E155</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3">
    <pageSetUpPr fitToPage="1"/>
  </sheetPr>
  <dimension ref="A1:U89"/>
  <sheetViews>
    <sheetView showGridLines="0" view="pageBreakPreview" zoomScaleNormal="100" zoomScaleSheetLayoutView="100" zoomScalePageLayoutView="85" workbookViewId="0"/>
  </sheetViews>
  <sheetFormatPr defaultColWidth="7.25" defaultRowHeight="13.5"/>
  <cols>
    <col min="1" max="1" width="59.375" style="28" customWidth="1"/>
    <col min="2" max="2" width="63.75" style="30" customWidth="1"/>
    <col min="3" max="3" width="13.25" style="228" customWidth="1"/>
    <col min="4" max="4" width="6" style="36" customWidth="1"/>
    <col min="5" max="5" width="38.375" style="28" customWidth="1"/>
    <col min="6" max="6" width="15.125" style="28" customWidth="1"/>
    <col min="7" max="16384" width="7.25" style="28"/>
  </cols>
  <sheetData>
    <row r="1" spans="1:21" ht="14.25">
      <c r="C1" s="226"/>
      <c r="D1" s="227" t="str">
        <f>表紙!$A$20&amp;"　領域４"</f>
        <v>○○大学　領域４</v>
      </c>
      <c r="E1" s="31" t="s">
        <v>65</v>
      </c>
      <c r="J1" s="32"/>
      <c r="S1" s="33"/>
      <c r="T1" s="34"/>
      <c r="U1" s="35" t="s">
        <v>80</v>
      </c>
    </row>
    <row r="2" spans="1:21" ht="9.75" customHeight="1">
      <c r="E2" s="37"/>
    </row>
    <row r="3" spans="1:21" ht="18.75" customHeight="1">
      <c r="A3" s="38" t="s">
        <v>3</v>
      </c>
      <c r="B3" s="39"/>
      <c r="C3" s="40"/>
      <c r="E3" s="41" t="s">
        <v>14</v>
      </c>
      <c r="F3" s="42"/>
      <c r="H3" s="43"/>
      <c r="I3" s="43"/>
      <c r="J3" s="43"/>
      <c r="K3" s="43"/>
      <c r="L3" s="43"/>
      <c r="M3" s="43"/>
      <c r="N3" s="43"/>
      <c r="O3" s="43"/>
      <c r="P3" s="43"/>
      <c r="Q3" s="43"/>
      <c r="R3" s="43"/>
      <c r="S3" s="43"/>
      <c r="T3" s="43"/>
      <c r="U3" s="43"/>
    </row>
    <row r="4" spans="1:21" ht="18.75" customHeight="1">
      <c r="A4" s="44" t="s">
        <v>235</v>
      </c>
      <c r="B4" s="39"/>
      <c r="C4" s="40"/>
      <c r="D4" s="45" t="s">
        <v>15</v>
      </c>
      <c r="E4" s="41" t="s">
        <v>16</v>
      </c>
      <c r="F4" s="46"/>
      <c r="G4" s="43"/>
      <c r="H4" s="43"/>
      <c r="I4" s="43"/>
      <c r="J4" s="43"/>
      <c r="K4" s="43"/>
      <c r="L4" s="43"/>
      <c r="M4" s="43"/>
      <c r="N4" s="43"/>
      <c r="O4" s="43"/>
      <c r="P4" s="43"/>
      <c r="Q4" s="43"/>
      <c r="R4" s="43"/>
      <c r="S4" s="43"/>
      <c r="T4" s="43"/>
      <c r="U4" s="43"/>
    </row>
    <row r="5" spans="1:21" ht="18.75" customHeight="1">
      <c r="A5" s="308" t="s">
        <v>236</v>
      </c>
      <c r="B5" s="317"/>
      <c r="C5" s="310"/>
      <c r="D5" s="213"/>
      <c r="E5" s="48" t="s">
        <v>18</v>
      </c>
      <c r="F5" s="42"/>
      <c r="G5" s="43"/>
      <c r="H5" s="43"/>
      <c r="I5" s="43"/>
      <c r="J5" s="43"/>
      <c r="K5" s="43"/>
      <c r="L5" s="43"/>
      <c r="M5" s="43"/>
      <c r="N5" s="43"/>
      <c r="O5" s="43"/>
      <c r="P5" s="43"/>
      <c r="Q5" s="43"/>
      <c r="R5" s="43"/>
      <c r="S5" s="43"/>
      <c r="T5" s="43"/>
      <c r="U5" s="43"/>
    </row>
    <row r="6" spans="1:21" ht="15" customHeight="1">
      <c r="A6" s="49" t="s">
        <v>19</v>
      </c>
      <c r="B6" s="175" t="s">
        <v>20</v>
      </c>
      <c r="C6" s="50" t="s">
        <v>21</v>
      </c>
      <c r="D6" s="51" t="s">
        <v>38</v>
      </c>
      <c r="E6" s="52" t="s">
        <v>101</v>
      </c>
      <c r="F6" s="149" t="s">
        <v>102</v>
      </c>
      <c r="G6" s="304" t="s">
        <v>131</v>
      </c>
    </row>
    <row r="7" spans="1:21" ht="15" customHeight="1">
      <c r="A7" s="302" t="s">
        <v>237</v>
      </c>
      <c r="B7" s="54" t="s">
        <v>113</v>
      </c>
      <c r="C7" s="54"/>
      <c r="D7" s="55" t="str">
        <f>IF(E7="","",IF(SUM(COUNTIF(領域1!E:E,E:E),COUNTIF(領域2!E:E,E:E),COUNTIF(領域3!E:E,E:E),COUNTIF($E$1:E7,E:E))&gt;1,"再掲",""))</f>
        <v/>
      </c>
      <c r="E7" s="79"/>
      <c r="F7" s="243" t="str">
        <f>IFERROR(VLOOKUP(E7,FileList_Src!A:C,3,FALSE),"")</f>
        <v/>
      </c>
      <c r="G7" s="305"/>
      <c r="H7" s="58"/>
      <c r="I7" s="58"/>
      <c r="J7" s="58"/>
      <c r="K7" s="58"/>
      <c r="L7" s="78"/>
      <c r="M7" s="78"/>
    </row>
    <row r="8" spans="1:21" ht="15" customHeight="1">
      <c r="A8" s="302"/>
      <c r="B8" s="54" t="str">
        <f>IF(E8="","",E8)</f>
        <v/>
      </c>
      <c r="C8" s="54"/>
      <c r="D8" s="55" t="str">
        <f>IF(E8="","",IF(SUM(COUNTIF(領域1!E:E,E:E),COUNTIF(領域2!E:E,E:E),COUNTIF(領域3!E:E,E:E),COUNTIF($E$1:E8,E:E))&gt;1,"再掲",""))</f>
        <v/>
      </c>
      <c r="E8" s="79"/>
      <c r="F8" s="243" t="str">
        <f>IFERROR(VLOOKUP(E8,FileList_Src!A:C,3,FALSE),"")</f>
        <v/>
      </c>
      <c r="G8" s="305"/>
      <c r="H8" s="58"/>
      <c r="I8" s="58"/>
      <c r="J8" s="58"/>
      <c r="K8" s="58"/>
      <c r="L8" s="78"/>
      <c r="M8" s="78"/>
    </row>
    <row r="9" spans="1:21" ht="24">
      <c r="A9" s="302"/>
      <c r="B9" s="54" t="s">
        <v>238</v>
      </c>
      <c r="C9" s="54"/>
      <c r="D9" s="55" t="str">
        <f>IF(E9="","",IF(SUM(COUNTIF(領域1!E:E,E:E),COUNTIF(領域2!E:E,E:E),COUNTIF(領域3!E:E,E:E),COUNTIF($E$1:E9,E:E))&gt;1,"再掲",""))</f>
        <v/>
      </c>
      <c r="E9" s="79"/>
      <c r="F9" s="243" t="str">
        <f>IFERROR(VLOOKUP(E9,FileList_Src!A:C,3,FALSE),"")</f>
        <v/>
      </c>
      <c r="G9" s="305"/>
      <c r="H9" s="58"/>
      <c r="I9" s="58"/>
      <c r="J9" s="58"/>
      <c r="K9" s="58"/>
      <c r="L9" s="78"/>
      <c r="M9" s="78"/>
    </row>
    <row r="10" spans="1:21" ht="15" customHeight="1">
      <c r="A10" s="302"/>
      <c r="B10" s="54" t="str">
        <f>IF(E10="","",E10)</f>
        <v/>
      </c>
      <c r="C10" s="54"/>
      <c r="D10" s="55" t="str">
        <f>IF(E10="","",IF(SUM(COUNTIF(領域1!E:E,E:E),COUNTIF(領域2!E:E,E:E),COUNTIF(領域3!E:E,E:E),COUNTIF($E$1:E10,E:E))&gt;1,"再掲",""))</f>
        <v/>
      </c>
      <c r="E10" s="79"/>
      <c r="F10" s="243" t="str">
        <f>IFERROR(VLOOKUP(E10,FileList_Src!A:C,3,FALSE),"")</f>
        <v/>
      </c>
      <c r="G10" s="305"/>
      <c r="H10" s="58"/>
      <c r="I10" s="58"/>
      <c r="J10" s="58"/>
      <c r="K10" s="58"/>
      <c r="L10" s="78"/>
      <c r="M10" s="78"/>
    </row>
    <row r="11" spans="1:21" ht="15" customHeight="1">
      <c r="A11" s="302"/>
      <c r="B11" s="54" t="s">
        <v>239</v>
      </c>
      <c r="C11" s="54"/>
      <c r="D11" s="55" t="str">
        <f>IF(E11="","",IF(SUM(COUNTIF(領域1!E:E,E:E),COUNTIF(領域2!E:E,E:E),COUNTIF(領域3!E:E,E:E),COUNTIF($E$1:E11,E:E))&gt;1,"再掲",""))</f>
        <v/>
      </c>
      <c r="E11" s="79"/>
      <c r="F11" s="243" t="str">
        <f>IFERROR(VLOOKUP(E11,FileList_Src!A:C,3,FALSE),"")</f>
        <v/>
      </c>
      <c r="G11" s="305"/>
      <c r="H11" s="58"/>
      <c r="I11" s="58"/>
      <c r="J11" s="58"/>
      <c r="K11" s="58"/>
      <c r="L11" s="78"/>
      <c r="M11" s="78"/>
    </row>
    <row r="12" spans="1:21" ht="15" customHeight="1">
      <c r="A12" s="302"/>
      <c r="B12" s="54" t="str">
        <f>IF(E12="","",E12)</f>
        <v/>
      </c>
      <c r="C12" s="54"/>
      <c r="D12" s="55" t="str">
        <f>IF(E12="","",IF(SUM(COUNTIF(領域1!E:E,E:E),COUNTIF(領域2!E:E,E:E),COUNTIF(領域3!E:E,E:E),COUNTIF($E$1:E12,E:E))&gt;1,"再掲",""))</f>
        <v/>
      </c>
      <c r="E12" s="79"/>
      <c r="F12" s="243" t="str">
        <f>IFERROR(VLOOKUP(E12,FileList_Src!A:C,3,FALSE),"")</f>
        <v/>
      </c>
      <c r="G12" s="305"/>
      <c r="H12" s="59"/>
      <c r="I12" s="59"/>
      <c r="J12" s="59"/>
      <c r="K12" s="59"/>
      <c r="L12" s="58"/>
      <c r="M12" s="78"/>
    </row>
    <row r="13" spans="1:21" ht="15" customHeight="1">
      <c r="A13" s="302" t="s">
        <v>240</v>
      </c>
      <c r="B13" s="54" t="s">
        <v>241</v>
      </c>
      <c r="C13" s="54"/>
      <c r="D13" s="55" t="str">
        <f>IF(E13="","",IF(SUM(COUNTIF(領域1!E:E,E:E),COUNTIF(領域2!E:E,E:E),COUNTIF(領域3!E:E,E:E),COUNTIF($E$1:E13,E:E))&gt;1,"再掲",""))</f>
        <v/>
      </c>
      <c r="E13" s="79"/>
      <c r="F13" s="243" t="str">
        <f>IFERROR(VLOOKUP(E13,FileList_Src!A:C,3,FALSE),"")</f>
        <v/>
      </c>
      <c r="G13" s="305"/>
      <c r="H13" s="59"/>
      <c r="I13" s="59"/>
      <c r="J13" s="59"/>
      <c r="K13" s="59"/>
      <c r="L13" s="58"/>
      <c r="M13" s="78"/>
    </row>
    <row r="14" spans="1:21" ht="15" customHeight="1">
      <c r="A14" s="302"/>
      <c r="B14" s="54" t="str">
        <f>IF(E14="","",E14)</f>
        <v/>
      </c>
      <c r="C14" s="54"/>
      <c r="D14" s="55" t="str">
        <f>IF(E14="","",IF(SUM(COUNTIF(領域1!E:E,E:E),COUNTIF(領域2!E:E,E:E),COUNTIF(領域3!E:E,E:E),COUNTIF($E$1:E14,E:E))&gt;1,"再掲",""))</f>
        <v/>
      </c>
      <c r="E14" s="79"/>
      <c r="F14" s="243" t="str">
        <f>IFERROR(VLOOKUP(E14,FileList_Src!A:C,3,FALSE),"")</f>
        <v/>
      </c>
      <c r="G14" s="305"/>
      <c r="H14" s="59"/>
      <c r="I14" s="59"/>
      <c r="J14" s="59"/>
      <c r="K14" s="59"/>
      <c r="L14" s="58"/>
      <c r="M14" s="78"/>
    </row>
    <row r="15" spans="1:21" ht="30" customHeight="1">
      <c r="A15" s="302" t="s">
        <v>242</v>
      </c>
      <c r="B15" s="54" t="s">
        <v>243</v>
      </c>
      <c r="C15" s="54"/>
      <c r="D15" s="55" t="str">
        <f>IF(E15="","",IF(SUM(COUNTIF(領域1!E:E,E:E),COUNTIF(領域2!E:E,E:E),COUNTIF(領域3!E:E,E:E),COUNTIF($E$1:E15,E:E))&gt;1,"再掲",""))</f>
        <v/>
      </c>
      <c r="E15" s="79"/>
      <c r="F15" s="243" t="str">
        <f>IFERROR(VLOOKUP(E15,FileList_Src!A:C,3,FALSE),"")</f>
        <v/>
      </c>
      <c r="G15" s="305"/>
      <c r="H15" s="58"/>
      <c r="I15" s="58"/>
      <c r="J15" s="58"/>
      <c r="K15" s="58"/>
      <c r="L15" s="58"/>
      <c r="M15" s="78"/>
    </row>
    <row r="16" spans="1:21" ht="15" customHeight="1">
      <c r="A16" s="302"/>
      <c r="B16" s="54" t="str">
        <f>IF(E16="","",E16)</f>
        <v/>
      </c>
      <c r="C16" s="54"/>
      <c r="D16" s="55" t="str">
        <f>IF(E16="","",IF(SUM(COUNTIF(領域1!E:E,E:E),COUNTIF(領域2!E:E,E:E),COUNTIF(領域3!E:E,E:E),COUNTIF($E$1:E16,E:E))&gt;1,"再掲",""))</f>
        <v/>
      </c>
      <c r="E16" s="79"/>
      <c r="F16" s="243" t="str">
        <f>IFERROR(VLOOKUP(E16,FileList_Src!A:C,3,FALSE),"")</f>
        <v/>
      </c>
      <c r="G16" s="305"/>
    </row>
    <row r="17" spans="1:13" ht="15" customHeight="1">
      <c r="A17" s="302" t="s">
        <v>244</v>
      </c>
      <c r="B17" s="54" t="s">
        <v>245</v>
      </c>
      <c r="C17" s="54"/>
      <c r="D17" s="61" t="str">
        <f>IF(E17="","",IF(SUM(COUNTIF(領域1!E:E,E:E),COUNTIF(領域2!E:E,E:E),COUNTIF(領域3!E:E,E:E),COUNTIF($E$1:E17,E:E))&gt;1,"再掲",""))</f>
        <v/>
      </c>
      <c r="E17" s="79"/>
      <c r="F17" s="243" t="str">
        <f>IFERROR(VLOOKUP(E17,FileList_Src!A:C,3,FALSE),"")</f>
        <v/>
      </c>
      <c r="G17" s="305"/>
      <c r="M17" s="78"/>
    </row>
    <row r="18" spans="1:13" ht="30" customHeight="1">
      <c r="A18" s="302"/>
      <c r="B18" s="54" t="str">
        <f>IF(E18="","",E18)</f>
        <v/>
      </c>
      <c r="C18" s="54"/>
      <c r="D18" s="55" t="str">
        <f>IF(E18="","",IF(SUM(COUNTIF(領域1!E:E,E:E),COUNTIF(領域2!E:E,E:E),COUNTIF(領域3!E:E,E:E),COUNTIF($E$1:E18,E:E))&gt;1,"再掲",""))</f>
        <v/>
      </c>
      <c r="E18" s="79"/>
      <c r="F18" s="243" t="str">
        <f>IFERROR(VLOOKUP(E18,FileList_Src!A:C,3,FALSE),"")</f>
        <v/>
      </c>
      <c r="G18" s="305"/>
      <c r="M18" s="78"/>
    </row>
    <row r="19" spans="1:13" ht="15" customHeight="1">
      <c r="A19" s="302" t="s">
        <v>246</v>
      </c>
      <c r="B19" s="54" t="s">
        <v>247</v>
      </c>
      <c r="C19" s="54"/>
      <c r="D19" s="55" t="str">
        <f>IF(E19="","",IF(SUM(COUNTIF(領域1!E:E,E:E),COUNTIF(領域2!E:E,E:E),COUNTIF(領域3!E:E,E:E),COUNTIF($E$1:E19,E:E))&gt;1,"再掲",""))</f>
        <v/>
      </c>
      <c r="E19" s="79"/>
      <c r="F19" s="243" t="str">
        <f>IFERROR(VLOOKUP(E19,FileList_Src!A:C,3,FALSE),"")</f>
        <v/>
      </c>
      <c r="G19" s="305"/>
      <c r="M19" s="78"/>
    </row>
    <row r="20" spans="1:13" ht="30" customHeight="1">
      <c r="A20" s="302"/>
      <c r="B20" s="54" t="str">
        <f>IF(E20="","",E20)</f>
        <v/>
      </c>
      <c r="C20" s="54"/>
      <c r="D20" s="55" t="str">
        <f>IF(E20="","",IF(SUM(COUNTIF(領域1!E:E,E:E),COUNTIF(領域2!E:E,E:E),COUNTIF(領域3!E:E,E:E),COUNTIF($E$1:E20,E:E))&gt;1,"再掲",""))</f>
        <v/>
      </c>
      <c r="E20" s="79"/>
      <c r="F20" s="243" t="str">
        <f>IFERROR(VLOOKUP(E20,FileList_Src!A:C,3,FALSE),"")</f>
        <v/>
      </c>
      <c r="G20" s="305"/>
      <c r="M20" s="78"/>
    </row>
    <row r="21" spans="1:13" ht="15" customHeight="1">
      <c r="A21" s="302" t="s">
        <v>248</v>
      </c>
      <c r="B21" s="54" t="s">
        <v>249</v>
      </c>
      <c r="C21" s="54"/>
      <c r="D21" s="55" t="str">
        <f>IF(E21="","",IF(SUM(COUNTIF(領域1!E:E,E:E),COUNTIF(領域2!E:E,E:E),COUNTIF(領域3!E:E,E:E),COUNTIF($E$1:E21,E:E))&gt;1,"再掲",""))</f>
        <v/>
      </c>
      <c r="E21" s="79"/>
      <c r="F21" s="243" t="str">
        <f>IFERROR(VLOOKUP(E21,FileList_Src!A:C,3,FALSE),"")</f>
        <v/>
      </c>
      <c r="G21" s="305"/>
      <c r="M21" s="78"/>
    </row>
    <row r="22" spans="1:13" ht="30" customHeight="1">
      <c r="A22" s="312"/>
      <c r="B22" s="54" t="str">
        <f>IF(E22="","",E22)</f>
        <v/>
      </c>
      <c r="C22" s="54"/>
      <c r="D22" s="244" t="str">
        <f>IF(E22="","",IF(SUM(COUNTIF(領域1!E:E,E:E),COUNTIF(領域2!E:E,E:E),COUNTIF(領域3!E:E,E:E),COUNTIF($E$1:E22,E:E))&gt;1,"再掲",""))</f>
        <v/>
      </c>
      <c r="E22" s="79"/>
      <c r="F22" s="243" t="str">
        <f>IFERROR(VLOOKUP(E22,FileList_Src!A:C,3,FALSE),"")</f>
        <v/>
      </c>
      <c r="G22" s="305"/>
      <c r="M22" s="78"/>
    </row>
    <row r="23" spans="1:13" ht="15" customHeight="1">
      <c r="A23" s="302" t="s">
        <v>250</v>
      </c>
      <c r="B23" s="54" t="s">
        <v>251</v>
      </c>
      <c r="C23" s="230"/>
      <c r="D23" s="55" t="str">
        <f>IF(E23="","",IF(SUM(COUNTIF(領域1!E:E,E:E),COUNTIF(領域2!E:E,E:E),COUNTIF(領域3!E:E,E:E),COUNTIF($E$1:E23,E:E))&gt;1,"再掲",""))</f>
        <v/>
      </c>
      <c r="E23" s="79"/>
      <c r="F23" s="243" t="str">
        <f>IFERROR(VLOOKUP(E23,FileList_Src!A:C,3,FALSE),"")</f>
        <v/>
      </c>
      <c r="G23" s="305"/>
      <c r="M23" s="78"/>
    </row>
    <row r="24" spans="1:13" ht="30" customHeight="1">
      <c r="A24" s="302"/>
      <c r="B24" s="54" t="str">
        <f>IF(E24="","",E24)</f>
        <v/>
      </c>
      <c r="C24" s="54"/>
      <c r="D24" s="61" t="str">
        <f>IF(E24="","",IF(SUM(COUNTIF(領域1!E:E,E:E),COUNTIF(領域2!E:E,E:E),COUNTIF(領域3!E:E,E:E),COUNTIF($E$1:E24,E:E))&gt;1,"再掲",""))</f>
        <v/>
      </c>
      <c r="E24" s="79"/>
      <c r="F24" s="243" t="str">
        <f>IFERROR(VLOOKUP(E24,FileList_Src!A:C,3,FALSE),"")</f>
        <v/>
      </c>
      <c r="G24" s="305"/>
      <c r="M24" s="78"/>
    </row>
    <row r="25" spans="1:13" ht="15" customHeight="1">
      <c r="A25" s="318" t="s">
        <v>252</v>
      </c>
      <c r="B25" s="54" t="s">
        <v>253</v>
      </c>
      <c r="C25" s="230"/>
      <c r="D25" s="127" t="str">
        <f>IF(E25="","",IF(SUM(COUNTIF(領域1!E:E,E:E),COUNTIF(領域2!E:E,E:E),COUNTIF(領域3!E:E,E:E),COUNTIF($E$1:E25,E:E))&gt;1,"再掲",""))</f>
        <v/>
      </c>
      <c r="E25" s="79"/>
      <c r="F25" s="243" t="str">
        <f>IFERROR(VLOOKUP(E25,FileList_Src!A:C,3,FALSE),"")</f>
        <v/>
      </c>
      <c r="G25" s="305"/>
      <c r="M25" s="78"/>
    </row>
    <row r="26" spans="1:13" ht="50.1" customHeight="1">
      <c r="A26" s="303"/>
      <c r="B26" s="54" t="str">
        <f>IF(E26="","",E26)</f>
        <v/>
      </c>
      <c r="C26" s="62"/>
      <c r="D26" s="231" t="str">
        <f>IF(E26="","",IF(SUM(COUNTIF(領域1!E:E,E:E),COUNTIF(領域2!E:E,E:E),COUNTIF(領域3!E:E,E:E),COUNTIF($E$1:E26,E:E))&gt;1,"再掲",""))</f>
        <v/>
      </c>
      <c r="E26" s="79"/>
      <c r="F26" s="243" t="str">
        <f>IFERROR(VLOOKUP(E26,FileList_Src!A:C,3,FALSE),"")</f>
        <v/>
      </c>
      <c r="G26" s="305"/>
      <c r="M26" s="78"/>
    </row>
    <row r="27" spans="1:13">
      <c r="A27" s="306" t="s">
        <v>40</v>
      </c>
      <c r="B27" s="285"/>
      <c r="C27" s="285"/>
      <c r="D27" s="63" t="str">
        <f>IF(E27="","",IF(SUM(COUNTIF(領域1!E:E,E:E),COUNTIF(領域2!E:E,E:E),COUNTIF(領域3!E:E,E:E),COUNTIF($E$1:E27,E:E))&gt;1,"再掲",""))</f>
        <v/>
      </c>
      <c r="E27" s="79"/>
      <c r="F27" s="243" t="str">
        <f>IFERROR(VLOOKUP(E27,FileList_Src!A:C,3,FALSE),"")</f>
        <v/>
      </c>
      <c r="G27" s="305"/>
    </row>
    <row r="28" spans="1:13">
      <c r="A28" s="315" t="s">
        <v>41</v>
      </c>
      <c r="B28" s="262"/>
      <c r="C28" s="262"/>
      <c r="D28" s="64" t="str">
        <f>IF(E28="","",IF(SUM(COUNTIF(領域1!E:E,E:E),COUNTIF(領域2!E:E,E:E),COUNTIF(領域3!E:E,E:E),COUNTIF($E$1:E28,E:E))&gt;1,"再掲",""))</f>
        <v/>
      </c>
      <c r="E28" s="79"/>
      <c r="F28" s="243" t="str">
        <f>IFERROR(VLOOKUP(E28,FileList_Src!A:C,3,FALSE),"")</f>
        <v/>
      </c>
      <c r="G28" s="305"/>
    </row>
    <row r="29" spans="1:13">
      <c r="A29" s="316"/>
      <c r="B29" s="277"/>
      <c r="C29" s="277"/>
      <c r="D29" s="64" t="str">
        <f>IF(E29="","",IF(SUM(COUNTIF(領域1!E:E,E:E),COUNTIF(領域2!E:E,E:E),COUNTIF(領域3!E:E,E:E),COUNTIF($E$1:E29,E:E))&gt;1,"再掲",""))</f>
        <v/>
      </c>
      <c r="E29" s="79"/>
      <c r="F29" s="243" t="str">
        <f>IFERROR(VLOOKUP(E29,FileList_Src!A:C,3,FALSE),"")</f>
        <v/>
      </c>
      <c r="G29" s="305"/>
    </row>
    <row r="30" spans="1:13">
      <c r="A30" s="316"/>
      <c r="B30" s="277"/>
      <c r="C30" s="277"/>
      <c r="D30" s="65" t="str">
        <f>IF(E30="","",IF(SUM(COUNTIF(領域1!E:E,E:E),COUNTIF(領域2!E:E,E:E),COUNTIF(領域3!E:E,E:E),COUNTIF($E$1:E30,E:E))&gt;1,"再掲",""))</f>
        <v/>
      </c>
      <c r="E30" s="79"/>
      <c r="F30" s="243" t="str">
        <f>IFERROR(VLOOKUP(E30,FileList_Src!A:C,3,FALSE),"")</f>
        <v/>
      </c>
      <c r="G30" s="305"/>
    </row>
    <row r="31" spans="1:13">
      <c r="A31" s="315" t="s">
        <v>44</v>
      </c>
      <c r="B31" s="262"/>
      <c r="C31" s="262"/>
      <c r="D31" s="64" t="str">
        <f>IF(E31="","",IF(SUM(COUNTIF(領域1!E:E,E:E),COUNTIF(領域2!E:E,E:E),COUNTIF(領域3!E:E,E:E),COUNTIF($E$1:E31,E:E))&gt;1,"再掲",""))</f>
        <v/>
      </c>
      <c r="E31" s="79"/>
      <c r="F31" s="243" t="str">
        <f>IFERROR(VLOOKUP(E31,FileList_Src!A:C,3,FALSE),"")</f>
        <v/>
      </c>
      <c r="G31" s="305"/>
    </row>
    <row r="32" spans="1:13">
      <c r="A32" s="66"/>
      <c r="B32" s="60" t="str">
        <f>IF(E32="","",E32)</f>
        <v/>
      </c>
      <c r="C32" s="54"/>
      <c r="D32" s="55" t="str">
        <f>IF(E32="","",IF(SUM(COUNTIF(領域1!E:E,E:E),COUNTIF(領域2!E:E,E:E),COUNTIF(領域3!E:E,E:E),COUNTIF($E$1:E32,E:E))&gt;1,"再掲",""))</f>
        <v/>
      </c>
      <c r="E32" s="79"/>
      <c r="F32" s="243" t="str">
        <f>IFERROR(VLOOKUP(E32,FileList_Src!A:C,3,FALSE),"")</f>
        <v/>
      </c>
      <c r="G32" s="305"/>
    </row>
    <row r="33" spans="1:7">
      <c r="A33" s="67"/>
      <c r="B33" s="60" t="str">
        <f>IF(E33="","",E33)</f>
        <v/>
      </c>
      <c r="C33" s="62"/>
      <c r="D33" s="68" t="str">
        <f>IF(E33="","",IF(SUM(COUNTIF(領域1!E:E,E:E),COUNTIF(領域2!E:E,E:E),COUNTIF(領域3!E:E,E:E),COUNTIF($E$1:E33,E:E))&gt;1,"再掲",""))</f>
        <v/>
      </c>
      <c r="E33" s="79"/>
      <c r="F33" s="243" t="str">
        <f>IFERROR(VLOOKUP(E33,FileList_Src!A:C,3,FALSE),"")</f>
        <v/>
      </c>
      <c r="G33" s="305"/>
    </row>
    <row r="34" spans="1:7">
      <c r="A34" s="307" t="s">
        <v>47</v>
      </c>
      <c r="B34" s="264"/>
      <c r="C34" s="264"/>
      <c r="D34" s="69" t="str">
        <f>IF(E34="","",IF(SUM(COUNTIF(領域1!E:E,E:E),COUNTIF(領域2!E:E,E:E),COUNTIF(領域3!E:E,E:E),COUNTIF($E$1:E34,E:E))&gt;1,"再掲",""))</f>
        <v/>
      </c>
      <c r="E34" s="79"/>
      <c r="F34" s="243" t="str">
        <f>IFERROR(VLOOKUP(E34,FileList_Src!A:C,3,FALSE),"")</f>
        <v/>
      </c>
      <c r="G34" s="305"/>
    </row>
    <row r="35" spans="1:7">
      <c r="A35" s="70" t="s">
        <v>110</v>
      </c>
      <c r="B35" s="232"/>
      <c r="C35" s="72"/>
      <c r="D35" s="73" t="str">
        <f>IF(E35="","",IF(SUM(COUNTIF(領域1!E:E,E:E),COUNTIF(領域2!E:E,E:E),COUNTIF(領域3!E:E,E:E),COUNTIF($E$1:E35,E:E))&gt;1,"再掲",""))</f>
        <v/>
      </c>
      <c r="E35" s="79"/>
      <c r="F35" s="243" t="str">
        <f>IFERROR(VLOOKUP(E35,FileList_Src!A:C,3,FALSE),"")</f>
        <v/>
      </c>
      <c r="G35" s="305"/>
    </row>
    <row r="36" spans="1:7">
      <c r="A36" s="307" t="s">
        <v>49</v>
      </c>
      <c r="B36" s="264"/>
      <c r="C36" s="264"/>
      <c r="D36" s="69" t="str">
        <f>IF(E36="","",IF(SUM(COUNTIF(領域1!E:E,E:E),COUNTIF(領域2!E:E,E:E),COUNTIF(領域3!E:E,E:E),COUNTIF($E$1:E36,E:E))&gt;1,"再掲",""))</f>
        <v/>
      </c>
      <c r="E36" s="79"/>
      <c r="F36" s="243" t="str">
        <f>IFERROR(VLOOKUP(E36,FileList_Src!A:C,3,FALSE),"")</f>
        <v/>
      </c>
      <c r="G36" s="305"/>
    </row>
    <row r="37" spans="1:7">
      <c r="A37" s="311"/>
      <c r="B37" s="266"/>
      <c r="C37" s="266"/>
      <c r="D37" s="74" t="str">
        <f>IF(E37="","",IF(SUM(COUNTIF(領域1!E:E,E:E),COUNTIF(領域2!E:E,E:E),COUNTIF(領域3!E:E,E:E),COUNTIF($E$1:E37,E:E))&gt;1,"再掲",""))</f>
        <v/>
      </c>
      <c r="E37" s="79"/>
      <c r="F37" s="243" t="str">
        <f>IFERROR(VLOOKUP(E37,FileList_Src!A:C,3,FALSE),"")</f>
        <v/>
      </c>
      <c r="G37" s="305"/>
    </row>
    <row r="38" spans="1:7">
      <c r="A38" s="313" t="s">
        <v>52</v>
      </c>
      <c r="B38" s="269"/>
      <c r="C38" s="269"/>
      <c r="D38" s="69" t="str">
        <f>IF(E38="","",IF(SUM(COUNTIF(領域1!E:E,E:E),COUNTIF(領域2!E:E,E:E),COUNTIF(領域3!E:E,E:E),COUNTIF($E$1:E38,E:E))&gt;1,"再掲",""))</f>
        <v/>
      </c>
      <c r="E38" s="79"/>
      <c r="F38" s="243" t="str">
        <f>IFERROR(VLOOKUP(E38,FileList_Src!A:C,3,FALSE),"")</f>
        <v/>
      </c>
      <c r="G38" s="305"/>
    </row>
    <row r="39" spans="1:7">
      <c r="A39" s="311"/>
      <c r="B39" s="266"/>
      <c r="C39" s="266"/>
      <c r="D39" s="74" t="str">
        <f>IF(E39="","",IF(SUM(COUNTIF(領域1!E:E,E:E),COUNTIF(領域2!E:E,E:E),COUNTIF(領域3!E:E,E:E),COUNTIF($E$1:E39,E:E))&gt;1,"再掲",""))</f>
        <v/>
      </c>
      <c r="E39" s="79"/>
      <c r="F39" s="243" t="str">
        <f>IFERROR(VLOOKUP(E39,FileList_Src!A:C,3,FALSE),"")</f>
        <v/>
      </c>
      <c r="G39" s="305"/>
    </row>
    <row r="40" spans="1:7" ht="19.5" customHeight="1">
      <c r="A40" s="308" t="s">
        <v>254</v>
      </c>
      <c r="B40" s="322"/>
      <c r="C40" s="310"/>
      <c r="D40" s="213" t="str">
        <f>IF(E40="","",IF(SUM(COUNTIF(領域1!E:E,E:E),COUNTIF(領域2!E:E,E:E),COUNTIF(領域3!E:E,E:E),COUNTIF($E$1:E40,E:E))&gt;1,"再掲",""))</f>
        <v/>
      </c>
      <c r="E40" s="80"/>
      <c r="F40" s="243" t="str">
        <f>IFERROR(VLOOKUP(E40,FileList_Src!A:C,3,FALSE),"")</f>
        <v/>
      </c>
      <c r="G40" s="305"/>
    </row>
    <row r="41" spans="1:7">
      <c r="A41" s="49" t="s">
        <v>194</v>
      </c>
      <c r="B41" s="175" t="s">
        <v>20</v>
      </c>
      <c r="C41" s="50" t="s">
        <v>21</v>
      </c>
      <c r="D41" s="51" t="s">
        <v>38</v>
      </c>
      <c r="E41" s="79"/>
      <c r="F41" s="243" t="str">
        <f>IFERROR(VLOOKUP(E41,FileList_Src!A:C,3,FALSE),"")</f>
        <v/>
      </c>
      <c r="G41" s="305"/>
    </row>
    <row r="42" spans="1:7">
      <c r="A42" s="302" t="s">
        <v>255</v>
      </c>
      <c r="B42" s="54" t="s">
        <v>256</v>
      </c>
      <c r="C42" s="54"/>
      <c r="D42" s="55" t="str">
        <f>IF(E42="","",IF(SUM(COUNTIF(領域1!E:E,E:E),COUNTIF(領域2!E:E,E:E),COUNTIF(領域3!E:E,E:E),COUNTIF($E$1:E42,E:E))&gt;1,"再掲",""))</f>
        <v/>
      </c>
      <c r="E42" s="79"/>
      <c r="F42" s="243" t="str">
        <f>IFERROR(VLOOKUP(E42,FileList_Src!A:C,3,FALSE),"")</f>
        <v/>
      </c>
      <c r="G42" s="305"/>
    </row>
    <row r="43" spans="1:7">
      <c r="A43" s="302"/>
      <c r="B43" s="54" t="str">
        <f>IF(E43="","",E43)</f>
        <v/>
      </c>
      <c r="C43" s="54"/>
      <c r="D43" s="61" t="str">
        <f>IF(E43="","",IF(SUM(COUNTIF(領域1!E:E,E:E),COUNTIF(領域2!E:E,E:E),COUNTIF(領域3!E:E,E:E),COUNTIF($E$1:E43,E:E))&gt;1,"再掲",""))</f>
        <v/>
      </c>
      <c r="E43" s="79"/>
      <c r="F43" s="243" t="str">
        <f>IFERROR(VLOOKUP(E43,FileList_Src!A:C,3,FALSE),"")</f>
        <v/>
      </c>
      <c r="G43" s="305"/>
    </row>
    <row r="44" spans="1:7" ht="24">
      <c r="A44" s="302"/>
      <c r="B44" s="54" t="s">
        <v>257</v>
      </c>
      <c r="C44" s="54"/>
      <c r="D44" s="55" t="str">
        <f>IF(E44="","",IF(SUM(COUNTIF(領域1!E:E,E:E),COUNTIF(領域2!E:E,E:E),COUNTIF(領域3!E:E,E:E),COUNTIF($E$1:E44,E:E))&gt;1,"再掲",""))</f>
        <v/>
      </c>
      <c r="E44" s="79"/>
      <c r="F44" s="243" t="str">
        <f>IFERROR(VLOOKUP(E44,FileList_Src!A:C,3,FALSE),"")</f>
        <v/>
      </c>
      <c r="G44" s="305"/>
    </row>
    <row r="45" spans="1:7">
      <c r="A45" s="302"/>
      <c r="B45" s="54" t="str">
        <f>IF(E45="","",E45)</f>
        <v/>
      </c>
      <c r="C45" s="54"/>
      <c r="D45" s="55" t="str">
        <f>IF(E45="","",IF(SUM(COUNTIF(領域1!E:E,E:E),COUNTIF(領域2!E:E,E:E),COUNTIF(領域3!E:E,E:E),COUNTIF($E$1:E45,E:E))&gt;1,"再掲",""))</f>
        <v/>
      </c>
      <c r="E45" s="79"/>
      <c r="F45" s="243" t="str">
        <f>IFERROR(VLOOKUP(E45,FileList_Src!A:C,3,FALSE),"")</f>
        <v/>
      </c>
      <c r="G45" s="305"/>
    </row>
    <row r="46" spans="1:7">
      <c r="A46" s="302"/>
      <c r="B46" s="54" t="s">
        <v>258</v>
      </c>
      <c r="C46" s="54"/>
      <c r="D46" s="61" t="str">
        <f>IF(E46="","",IF(SUM(COUNTIF(領域1!E:E,E:E),COUNTIF(領域2!E:E,E:E),COUNTIF(領域3!E:E,E:E),COUNTIF($E$1:E46,E:E))&gt;1,"再掲",""))</f>
        <v/>
      </c>
      <c r="E46" s="79"/>
      <c r="F46" s="243" t="str">
        <f>IFERROR(VLOOKUP(E46,FileList_Src!A:C,3,FALSE),"")</f>
        <v/>
      </c>
      <c r="G46" s="305"/>
    </row>
    <row r="47" spans="1:7">
      <c r="A47" s="302"/>
      <c r="B47" s="54" t="str">
        <f>IF(E47="","",E47)</f>
        <v/>
      </c>
      <c r="C47" s="54"/>
      <c r="D47" s="55" t="str">
        <f>IF(E47="","",IF(SUM(COUNTIF(領域1!E:E,E:E),COUNTIF(領域2!E:E,E:E),COUNTIF(領域3!E:E,E:E),COUNTIF($E$1:E47,E:E))&gt;1,"再掲",""))</f>
        <v/>
      </c>
      <c r="E47" s="79"/>
      <c r="F47" s="243" t="str">
        <f>IFERROR(VLOOKUP(E47,FileList_Src!A:C,3,FALSE),"")</f>
        <v/>
      </c>
      <c r="G47" s="305"/>
    </row>
    <row r="48" spans="1:7">
      <c r="A48" s="302"/>
      <c r="B48" s="54" t="s">
        <v>259</v>
      </c>
      <c r="C48" s="54"/>
      <c r="D48" s="55" t="str">
        <f>IF(E48="","",IF(SUM(COUNTIF(領域1!E:E,E:E),COUNTIF(領域2!E:E,E:E),COUNTIF(領域3!E:E,E:E),COUNTIF($E$1:E48,E:E))&gt;1,"再掲",""))</f>
        <v/>
      </c>
      <c r="E48" s="79"/>
      <c r="F48" s="243" t="str">
        <f>IFERROR(VLOOKUP(E48,FileList_Src!A:C,3,FALSE),"")</f>
        <v/>
      </c>
      <c r="G48" s="305"/>
    </row>
    <row r="49" spans="1:7">
      <c r="A49" s="302"/>
      <c r="B49" s="54" t="str">
        <f>IF(E49="","",E49)</f>
        <v/>
      </c>
      <c r="C49" s="54"/>
      <c r="D49" s="55" t="str">
        <f>IF(E49="","",IF(SUM(COUNTIF(領域1!E:E,E:E),COUNTIF(領域2!E:E,E:E),COUNTIF(領域3!E:E,E:E),COUNTIF($E$1:E49,E:E))&gt;1,"再掲",""))</f>
        <v/>
      </c>
      <c r="E49" s="79"/>
      <c r="F49" s="243" t="str">
        <f>IFERROR(VLOOKUP(E49,FileList_Src!A:C,3,FALSE),"")</f>
        <v/>
      </c>
      <c r="G49" s="305"/>
    </row>
    <row r="50" spans="1:7">
      <c r="A50" s="302"/>
      <c r="B50" s="54" t="s">
        <v>260</v>
      </c>
      <c r="C50" s="54"/>
      <c r="D50" s="55" t="str">
        <f>IF(E50="","",IF(SUM(COUNTIF(領域1!E:E,E:E),COUNTIF(領域2!E:E,E:E),COUNTIF(領域3!E:E,E:E),COUNTIF($E$1:E50,E:E))&gt;1,"再掲",""))</f>
        <v/>
      </c>
      <c r="E50" s="79"/>
      <c r="F50" s="243" t="str">
        <f>IFERROR(VLOOKUP(E50,FileList_Src!A:C,3,FALSE),"")</f>
        <v/>
      </c>
      <c r="G50" s="305"/>
    </row>
    <row r="51" spans="1:7">
      <c r="A51" s="302"/>
      <c r="B51" s="54" t="str">
        <f>IF(E51="","",E51)</f>
        <v/>
      </c>
      <c r="C51" s="54"/>
      <c r="D51" s="61" t="str">
        <f>IF(E51="","",IF(SUM(COUNTIF(領域1!E:E,E:E),COUNTIF(領域2!E:E,E:E),COUNTIF(領域3!E:E,E:E),COUNTIF($E$1:E51,E:E))&gt;1,"再掲",""))</f>
        <v/>
      </c>
      <c r="E51" s="79"/>
      <c r="F51" s="243" t="str">
        <f>IFERROR(VLOOKUP(E51,FileList_Src!A:C,3,FALSE),"")</f>
        <v/>
      </c>
      <c r="G51" s="305"/>
    </row>
    <row r="52" spans="1:7" ht="13.5" customHeight="1">
      <c r="A52" s="302" t="s">
        <v>261</v>
      </c>
      <c r="B52" s="54" t="s">
        <v>262</v>
      </c>
      <c r="C52" s="54"/>
      <c r="D52" s="55" t="str">
        <f>IF(E52="","",IF(SUM(COUNTIF(領域1!E:E,E:E),COUNTIF(領域2!E:E,E:E),COUNTIF(領域3!E:E,E:E),COUNTIF($E$1:E52,E:E))&gt;1,"再掲",""))</f>
        <v/>
      </c>
      <c r="E52" s="79"/>
      <c r="F52" s="243" t="str">
        <f>IFERROR(VLOOKUP(E52,FileList_Src!A:C,3,FALSE),"")</f>
        <v/>
      </c>
      <c r="G52" s="305"/>
    </row>
    <row r="53" spans="1:7" ht="30" customHeight="1">
      <c r="A53" s="302"/>
      <c r="B53" s="54" t="str">
        <f>IF(E53="","",E53)</f>
        <v/>
      </c>
      <c r="C53" s="54"/>
      <c r="D53" s="55" t="str">
        <f>IF(E53="","",IF(SUM(COUNTIF(領域1!E:E,E:E),COUNTIF(領域2!E:E,E:E),COUNTIF(領域3!E:E,E:E),COUNTIF($E$1:E53,E:E))&gt;1,"再掲",""))</f>
        <v/>
      </c>
      <c r="E53" s="79"/>
      <c r="F53" s="243" t="str">
        <f>IFERROR(VLOOKUP(E53,FileList_Src!A:C,3,FALSE),"")</f>
        <v/>
      </c>
      <c r="G53" s="305"/>
    </row>
    <row r="54" spans="1:7">
      <c r="A54" s="302" t="s">
        <v>263</v>
      </c>
      <c r="B54" s="54" t="s">
        <v>264</v>
      </c>
      <c r="C54" s="54"/>
      <c r="D54" s="55" t="str">
        <f>IF(E54="","",IF(SUM(COUNTIF(領域1!E:E,E:E),COUNTIF(領域2!E:E,E:E),COUNTIF(領域3!E:E,E:E),COUNTIF($E$1:E54,E:E))&gt;1,"再掲",""))</f>
        <v/>
      </c>
      <c r="E54" s="79"/>
      <c r="F54" s="243" t="str">
        <f>IFERROR(VLOOKUP(E54,FileList_Src!A:C,3,FALSE),"")</f>
        <v/>
      </c>
      <c r="G54" s="305"/>
    </row>
    <row r="55" spans="1:7">
      <c r="A55" s="302"/>
      <c r="B55" s="54" t="str">
        <f>IF(E55="","",E55)</f>
        <v/>
      </c>
      <c r="C55" s="54"/>
      <c r="D55" s="76" t="str">
        <f>IF(E55="","",IF(SUM(COUNTIF(領域1!E:E,E:E),COUNTIF(領域2!E:E,E:E),COUNTIF(領域3!E:E,E:E),COUNTIF($E$1:E55,E:E))&gt;1,"再掲",""))</f>
        <v/>
      </c>
      <c r="E55" s="79"/>
      <c r="F55" s="243" t="str">
        <f>IFERROR(VLOOKUP(E55,FileList_Src!A:C,3,FALSE),"")</f>
        <v/>
      </c>
      <c r="G55" s="305"/>
    </row>
    <row r="56" spans="1:7" ht="24">
      <c r="A56" s="302"/>
      <c r="B56" s="54" t="s">
        <v>265</v>
      </c>
      <c r="C56" s="54"/>
      <c r="D56" s="55" t="str">
        <f>IF(E56="","",IF(SUM(COUNTIF(領域1!E:E,E:E),COUNTIF(領域2!E:E,E:E),COUNTIF(領域3!E:E,E:E),COUNTIF($E$1:E56,E:E))&gt;1,"再掲",""))</f>
        <v/>
      </c>
      <c r="E56" s="79"/>
      <c r="F56" s="243" t="str">
        <f>IFERROR(VLOOKUP(E56,FileList_Src!A:C,3,FALSE),"")</f>
        <v/>
      </c>
      <c r="G56" s="305"/>
    </row>
    <row r="57" spans="1:7">
      <c r="A57" s="302"/>
      <c r="B57" s="54" t="str">
        <f>IF(E57="","",E57)</f>
        <v/>
      </c>
      <c r="C57" s="54"/>
      <c r="D57" s="55" t="str">
        <f>IF(E57="","",IF(SUM(COUNTIF(領域1!E:E,E:E),COUNTIF(領域2!E:E,E:E),COUNTIF(領域3!E:E,E:E),COUNTIF($E$1:E57,E:E))&gt;1,"再掲",""))</f>
        <v/>
      </c>
      <c r="E57" s="79"/>
      <c r="F57" s="243" t="str">
        <f>IFERROR(VLOOKUP(E57,FileList_Src!A:C,3,FALSE),"")</f>
        <v/>
      </c>
      <c r="G57" s="305"/>
    </row>
    <row r="58" spans="1:7">
      <c r="A58" s="302" t="s">
        <v>266</v>
      </c>
      <c r="B58" s="54" t="s">
        <v>267</v>
      </c>
      <c r="C58" s="54"/>
      <c r="D58" s="55" t="str">
        <f>IF(E58="","",IF(SUM(COUNTIF(領域1!E:E,E:E),COUNTIF(領域2!E:E,E:E),COUNTIF(領域3!E:E,E:E),COUNTIF($E$1:E58,E:E))&gt;1,"再掲",""))</f>
        <v/>
      </c>
      <c r="E58" s="79"/>
      <c r="F58" s="243" t="str">
        <f>IFERROR(VLOOKUP(E58,FileList_Src!A:C,3,FALSE),"")</f>
        <v/>
      </c>
      <c r="G58" s="305"/>
    </row>
    <row r="59" spans="1:7">
      <c r="A59" s="302"/>
      <c r="B59" s="54" t="str">
        <f>IF(E59="","",E59)</f>
        <v/>
      </c>
      <c r="C59" s="54"/>
      <c r="D59" s="55" t="str">
        <f>IF(E59="","",IF(SUM(COUNTIF(領域1!E:E,E:E),COUNTIF(領域2!E:E,E:E),COUNTIF(領域3!E:E,E:E),COUNTIF($E$1:E59,E:E))&gt;1,"再掲",""))</f>
        <v/>
      </c>
      <c r="E59" s="79"/>
      <c r="F59" s="243" t="str">
        <f>IFERROR(VLOOKUP(E59,FileList_Src!A:C,3,FALSE),"")</f>
        <v/>
      </c>
      <c r="G59" s="305"/>
    </row>
    <row r="60" spans="1:7">
      <c r="A60" s="302"/>
      <c r="B60" s="54" t="s">
        <v>268</v>
      </c>
      <c r="C60" s="54"/>
      <c r="D60" s="55" t="str">
        <f>IF(E60="","",IF(SUM(COUNTIF(領域1!E:E,E:E),COUNTIF(領域2!E:E,E:E),COUNTIF(領域3!E:E,E:E),COUNTIF($E$1:E60,E:E))&gt;1,"再掲",""))</f>
        <v/>
      </c>
      <c r="E60" s="79"/>
      <c r="F60" s="243" t="str">
        <f>IFERROR(VLOOKUP(E60,FileList_Src!A:C,3,FALSE),"")</f>
        <v/>
      </c>
      <c r="G60" s="305"/>
    </row>
    <row r="61" spans="1:7">
      <c r="A61" s="302"/>
      <c r="B61" s="54" t="str">
        <f>IF(E61="","",E61)</f>
        <v/>
      </c>
      <c r="C61" s="54"/>
      <c r="D61" s="55" t="str">
        <f>IF(E61="","",IF(SUM(COUNTIF(領域1!E:E,E:E),COUNTIF(領域2!E:E,E:E),COUNTIF(領域3!E:E,E:E),COUNTIF($E$1:E61,E:E))&gt;1,"再掲",""))</f>
        <v/>
      </c>
      <c r="E61" s="79"/>
      <c r="F61" s="243" t="str">
        <f>IFERROR(VLOOKUP(E61,FileList_Src!A:C,3,FALSE),"")</f>
        <v/>
      </c>
      <c r="G61" s="305"/>
    </row>
    <row r="62" spans="1:7">
      <c r="A62" s="302" t="s">
        <v>269</v>
      </c>
      <c r="B62" s="54" t="s">
        <v>270</v>
      </c>
      <c r="C62" s="54"/>
      <c r="D62" s="55" t="str">
        <f>IF(E62="","",IF(SUM(COUNTIF(領域1!E:E,E:E),COUNTIF(領域2!E:E,E:E),COUNTIF(領域3!E:E,E:E),COUNTIF($E$1:E62,E:E))&gt;1,"再掲",""))</f>
        <v/>
      </c>
      <c r="E62" s="79"/>
      <c r="F62" s="243" t="str">
        <f>IFERROR(VLOOKUP(E62,FileList_Src!A:C,3,FALSE),"")</f>
        <v/>
      </c>
      <c r="G62" s="305"/>
    </row>
    <row r="63" spans="1:7">
      <c r="A63" s="302"/>
      <c r="B63" s="54" t="str">
        <f>IF(E63="","",E63)</f>
        <v/>
      </c>
      <c r="C63" s="54"/>
      <c r="D63" s="55" t="str">
        <f>IF(E63="","",IF(SUM(COUNTIF(領域1!E:E,E:E),COUNTIF(領域2!E:E,E:E),COUNTIF(領域3!E:E,E:E),COUNTIF($E$1:E63,E:E))&gt;1,"再掲",""))</f>
        <v/>
      </c>
      <c r="E63" s="79"/>
      <c r="F63" s="243" t="str">
        <f>IFERROR(VLOOKUP(E63,FileList_Src!A:C,3,FALSE),"")</f>
        <v/>
      </c>
      <c r="G63" s="305"/>
    </row>
    <row r="64" spans="1:7">
      <c r="A64" s="302"/>
      <c r="B64" s="54" t="s">
        <v>271</v>
      </c>
      <c r="C64" s="54"/>
      <c r="D64" s="55" t="str">
        <f>IF(E64="","",IF(SUM(COUNTIF(領域1!E:E,E:E),COUNTIF(領域2!E:E,E:E),COUNTIF(領域3!E:E,E:E),COUNTIF($E$1:E64,E:E))&gt;1,"再掲",""))</f>
        <v/>
      </c>
      <c r="E64" s="79"/>
      <c r="F64" s="243" t="str">
        <f>IFERROR(VLOOKUP(E64,FileList_Src!A:C,3,FALSE),"")</f>
        <v/>
      </c>
      <c r="G64" s="305"/>
    </row>
    <row r="65" spans="1:7">
      <c r="A65" s="302"/>
      <c r="B65" s="54" t="str">
        <f>IF(E65="","",E65)</f>
        <v/>
      </c>
      <c r="C65" s="54"/>
      <c r="D65" s="55" t="str">
        <f>IF(E65="","",IF(SUM(COUNTIF(領域1!E:E,E:E),COUNTIF(領域2!E:E,E:E),COUNTIF(領域3!E:E,E:E),COUNTIF($E$1:E65,E:E))&gt;1,"再掲",""))</f>
        <v/>
      </c>
      <c r="E65" s="79"/>
      <c r="F65" s="243" t="str">
        <f>IFERROR(VLOOKUP(E65,FileList_Src!A:C,3,FALSE),"")</f>
        <v/>
      </c>
      <c r="G65" s="305"/>
    </row>
    <row r="66" spans="1:7">
      <c r="A66" s="302"/>
      <c r="B66" s="54" t="s">
        <v>272</v>
      </c>
      <c r="C66" s="54"/>
      <c r="D66" s="234" t="str">
        <f>IF(E66="","",IF(SUM(COUNTIF(領域1!E:E,E:E),COUNTIF(領域2!E:E,E:E),COUNTIF(領域3!E:E,E:E),COUNTIF($E$1:E66,E:E))&gt;1,"再掲",""))</f>
        <v/>
      </c>
      <c r="E66" s="79"/>
      <c r="F66" s="243" t="str">
        <f>IFERROR(VLOOKUP(E66,FileList_Src!A:C,3,FALSE),"")</f>
        <v/>
      </c>
      <c r="G66" s="305"/>
    </row>
    <row r="67" spans="1:7">
      <c r="A67" s="302"/>
      <c r="B67" s="54" t="str">
        <f>IF(E67="","",E67)</f>
        <v/>
      </c>
      <c r="C67" s="54"/>
      <c r="D67" s="55" t="str">
        <f>IF(E67="","",IF(SUM(COUNTIF(領域1!E:E,E:E),COUNTIF(領域2!E:E,E:E),COUNTIF(領域3!E:E,E:E),COUNTIF($E$1:E67,E:E))&gt;1,"再掲",""))</f>
        <v/>
      </c>
      <c r="E67" s="79"/>
      <c r="F67" s="243" t="str">
        <f>IFERROR(VLOOKUP(E67,FileList_Src!A:C,3,FALSE),"")</f>
        <v/>
      </c>
      <c r="G67" s="305"/>
    </row>
    <row r="68" spans="1:7">
      <c r="A68" s="302"/>
      <c r="B68" s="54" t="s">
        <v>273</v>
      </c>
      <c r="C68" s="54"/>
      <c r="D68" s="55" t="str">
        <f>IF(E68="","",IF(SUM(COUNTIF(領域1!E:E,E:E),COUNTIF(領域2!E:E,E:E),COUNTIF(領域3!E:E,E:E),COUNTIF($E$1:E68,E:E))&gt;1,"再掲",""))</f>
        <v/>
      </c>
      <c r="E68" s="79"/>
      <c r="F68" s="243" t="str">
        <f>IFERROR(VLOOKUP(E68,FileList_Src!A:C,3,FALSE),"")</f>
        <v/>
      </c>
      <c r="G68" s="305"/>
    </row>
    <row r="69" spans="1:7">
      <c r="A69" s="302"/>
      <c r="B69" s="54" t="str">
        <f>IF(E69="","",E69)</f>
        <v/>
      </c>
      <c r="C69" s="54"/>
      <c r="D69" s="55" t="str">
        <f>IF(E69="","",IF(SUM(COUNTIF(領域1!E:E,E:E),COUNTIF(領域2!E:E,E:E),COUNTIF(領域3!E:E,E:E),COUNTIF($E$1:E69,E:E))&gt;1,"再掲",""))</f>
        <v/>
      </c>
      <c r="E69" s="79"/>
      <c r="F69" s="243" t="str">
        <f>IFERROR(VLOOKUP(E69,FileList_Src!A:C,3,FALSE),"")</f>
        <v/>
      </c>
      <c r="G69" s="305"/>
    </row>
    <row r="70" spans="1:7">
      <c r="A70" s="302"/>
      <c r="B70" s="54" t="s">
        <v>274</v>
      </c>
      <c r="C70" s="54"/>
      <c r="D70" s="55" t="str">
        <f>IF(E70="","",IF(SUM(COUNTIF(領域1!E:E,E:E),COUNTIF(領域2!E:E,E:E),COUNTIF(領域3!E:E,E:E),COUNTIF($E$1:E70,E:E))&gt;1,"再掲",""))</f>
        <v/>
      </c>
      <c r="E70" s="79"/>
      <c r="F70" s="243" t="str">
        <f>IFERROR(VLOOKUP(E70,FileList_Src!A:C,3,FALSE),"")</f>
        <v/>
      </c>
      <c r="G70" s="305"/>
    </row>
    <row r="71" spans="1:7">
      <c r="A71" s="302"/>
      <c r="B71" s="54" t="str">
        <f>IF(E71="","",E71)</f>
        <v/>
      </c>
      <c r="C71" s="54"/>
      <c r="D71" s="55" t="str">
        <f>IF(E71="","",IF(SUM(COUNTIF(領域1!E:E,E:E),COUNTIF(領域2!E:E,E:E),COUNTIF(領域3!E:E,E:E),COUNTIF($E$1:E71,E:E))&gt;1,"再掲",""))</f>
        <v/>
      </c>
      <c r="E71" s="79"/>
      <c r="F71" s="243" t="str">
        <f>IFERROR(VLOOKUP(E71,FileList_Src!A:C,3,FALSE),"")</f>
        <v/>
      </c>
      <c r="G71" s="305"/>
    </row>
    <row r="72" spans="1:7">
      <c r="A72" s="302"/>
      <c r="B72" s="54" t="s">
        <v>275</v>
      </c>
      <c r="C72" s="54"/>
      <c r="D72" s="55" t="str">
        <f>IF(E72="","",IF(SUM(COUNTIF(領域1!E:E,E:E),COUNTIF(領域2!E:E,E:E),COUNTIF(領域3!E:E,E:E),COUNTIF($E$1:E72,E:E))&gt;1,"再掲",""))</f>
        <v/>
      </c>
      <c r="E72" s="79"/>
      <c r="F72" s="243" t="str">
        <f>IFERROR(VLOOKUP(E72,FileList_Src!A:C,3,FALSE),"")</f>
        <v/>
      </c>
      <c r="G72" s="305"/>
    </row>
    <row r="73" spans="1:7">
      <c r="A73" s="302"/>
      <c r="B73" s="54" t="str">
        <f>IF(E73="","",E73)</f>
        <v/>
      </c>
      <c r="C73" s="54"/>
      <c r="D73" s="55" t="str">
        <f>IF(E73="","",IF(SUM(COUNTIF(領域1!E:E,E:E),COUNTIF(領域2!E:E,E:E),COUNTIF(領域3!E:E,E:E),COUNTIF($E$1:E73,E:E))&gt;1,"再掲",""))</f>
        <v/>
      </c>
      <c r="E73" s="79"/>
      <c r="F73" s="243" t="str">
        <f>IFERROR(VLOOKUP(E73,FileList_Src!A:C,3,FALSE),"")</f>
        <v/>
      </c>
      <c r="G73" s="305"/>
    </row>
    <row r="74" spans="1:7">
      <c r="A74" s="302"/>
      <c r="B74" s="54" t="s">
        <v>276</v>
      </c>
      <c r="C74" s="54"/>
      <c r="D74" s="55" t="str">
        <f>IF(E74="","",IF(SUM(COUNTIF(領域1!E:E,E:E),COUNTIF(領域2!E:E,E:E),COUNTIF(領域3!E:E,E:E),COUNTIF($E$1:E74,E:E))&gt;1,"再掲",""))</f>
        <v/>
      </c>
      <c r="E74" s="79"/>
      <c r="F74" s="243" t="str">
        <f>IFERROR(VLOOKUP(E74,FileList_Src!A:C,3,FALSE),"")</f>
        <v/>
      </c>
      <c r="G74" s="305"/>
    </row>
    <row r="75" spans="1:7">
      <c r="A75" s="303"/>
      <c r="B75" s="54" t="str">
        <f>IF(E75="","",E75)</f>
        <v/>
      </c>
      <c r="C75" s="62"/>
      <c r="D75" s="231" t="str">
        <f>IF(E75="","",IF(SUM(COUNTIF(領域1!E:E,E:E),COUNTIF(領域2!E:E,E:E),COUNTIF(領域3!E:E,E:E),COUNTIF($E$1:E75,E:E))&gt;1,"再掲",""))</f>
        <v/>
      </c>
      <c r="E75" s="79"/>
      <c r="F75" s="243" t="str">
        <f>IFERROR(VLOOKUP(E75,FileList_Src!A:C,3,FALSE),"")</f>
        <v/>
      </c>
      <c r="G75" s="305"/>
    </row>
    <row r="76" spans="1:7">
      <c r="A76" s="306" t="s">
        <v>40</v>
      </c>
      <c r="B76" s="285"/>
      <c r="C76" s="285"/>
      <c r="D76" s="63" t="str">
        <f>IF(E76="","",IF(SUM(COUNTIF(領域1!E:E,E:E),COUNTIF(領域2!E:E,E:E),COUNTIF(領域3!E:E,E:E),COUNTIF($E$1:E76,E:E))&gt;1,"再掲",""))</f>
        <v/>
      </c>
      <c r="E76" s="79"/>
      <c r="F76" s="243" t="str">
        <f>IFERROR(VLOOKUP(E76,FileList_Src!A:C,3,FALSE),"")</f>
        <v/>
      </c>
      <c r="G76" s="305"/>
    </row>
    <row r="77" spans="1:7">
      <c r="A77" s="315" t="s">
        <v>41</v>
      </c>
      <c r="B77" s="262"/>
      <c r="C77" s="262"/>
      <c r="D77" s="64" t="str">
        <f>IF(E77="","",IF(SUM(COUNTIF(領域1!E:E,E:E),COUNTIF(領域2!E:E,E:E),COUNTIF(領域3!E:E,E:E),COUNTIF($E$1:E77,E:E))&gt;1,"再掲",""))</f>
        <v/>
      </c>
      <c r="E77" s="79"/>
      <c r="F77" s="243" t="str">
        <f>IFERROR(VLOOKUP(E77,FileList_Src!A:C,3,FALSE),"")</f>
        <v/>
      </c>
      <c r="G77" s="305"/>
    </row>
    <row r="78" spans="1:7">
      <c r="A78" s="316"/>
      <c r="B78" s="277"/>
      <c r="C78" s="277"/>
      <c r="D78" s="64" t="str">
        <f>IF(E78="","",IF(SUM(COUNTIF(領域1!E:E,E:E),COUNTIF(領域2!E:E,E:E),COUNTIF(領域3!E:E,E:E),COUNTIF($E$1:E78,E:E))&gt;1,"再掲",""))</f>
        <v/>
      </c>
      <c r="E78" s="79"/>
      <c r="F78" s="243" t="str">
        <f>IFERROR(VLOOKUP(E78,FileList_Src!A:C,3,FALSE),"")</f>
        <v/>
      </c>
      <c r="G78" s="305"/>
    </row>
    <row r="79" spans="1:7">
      <c r="A79" s="316"/>
      <c r="B79" s="277"/>
      <c r="C79" s="277"/>
      <c r="D79" s="65" t="str">
        <f>IF(E79="","",IF(SUM(COUNTIF(領域1!E:E,E:E),COUNTIF(領域2!E:E,E:E),COUNTIF(領域3!E:E,E:E),COUNTIF($E$1:E79,E:E))&gt;1,"再掲",""))</f>
        <v/>
      </c>
      <c r="E79" s="79"/>
      <c r="F79" s="243" t="str">
        <f>IFERROR(VLOOKUP(E79,FileList_Src!A:C,3,FALSE),"")</f>
        <v/>
      </c>
      <c r="G79" s="305"/>
    </row>
    <row r="80" spans="1:7">
      <c r="A80" s="315" t="s">
        <v>44</v>
      </c>
      <c r="B80" s="262"/>
      <c r="C80" s="262"/>
      <c r="D80" s="64" t="str">
        <f>IF(E80="","",IF(SUM(COUNTIF(領域1!E:E,E:E),COUNTIF(領域2!E:E,E:E),COUNTIF(領域3!E:E,E:E),COUNTIF($E$1:E80,E:E))&gt;1,"再掲",""))</f>
        <v/>
      </c>
      <c r="E80" s="79"/>
      <c r="F80" s="243" t="str">
        <f>IFERROR(VLOOKUP(E80,FileList_Src!A:C,3,FALSE),"")</f>
        <v/>
      </c>
      <c r="G80" s="305"/>
    </row>
    <row r="81" spans="1:7">
      <c r="A81" s="66"/>
      <c r="B81" s="60" t="str">
        <f>IF(E81="","",E81)</f>
        <v/>
      </c>
      <c r="C81" s="54"/>
      <c r="D81" s="55" t="str">
        <f>IF(E81="","",IF(SUM(COUNTIF(領域1!E:E,E:E),COUNTIF(領域2!E:E,E:E),COUNTIF(領域3!E:E,E:E),COUNTIF($E$1:E81,E:E))&gt;1,"再掲",""))</f>
        <v/>
      </c>
      <c r="E81" s="79"/>
      <c r="F81" s="243" t="str">
        <f>IFERROR(VLOOKUP(E81,FileList_Src!A:C,3,FALSE),"")</f>
        <v/>
      </c>
      <c r="G81" s="305"/>
    </row>
    <row r="82" spans="1:7">
      <c r="A82" s="67"/>
      <c r="B82" s="60" t="str">
        <f>IF(E82="","",E82)</f>
        <v/>
      </c>
      <c r="C82" s="62"/>
      <c r="D82" s="68" t="str">
        <f>IF(E82="","",IF(SUM(COUNTIF(領域1!E:E,E:E),COUNTIF(領域2!E:E,E:E),COUNTIF(領域3!E:E,E:E),COUNTIF($E$1:E82,E:E))&gt;1,"再掲",""))</f>
        <v/>
      </c>
      <c r="E82" s="79"/>
      <c r="F82" s="243" t="str">
        <f>IFERROR(VLOOKUP(E82,FileList_Src!A:C,3,FALSE),"")</f>
        <v/>
      </c>
      <c r="G82" s="305"/>
    </row>
    <row r="83" spans="1:7">
      <c r="A83" s="307" t="s">
        <v>47</v>
      </c>
      <c r="B83" s="264"/>
      <c r="C83" s="264"/>
      <c r="D83" s="69" t="str">
        <f>IF(E83="","",IF(SUM(COUNTIF(領域1!E:E,E:E),COUNTIF(領域2!E:E,E:E),COUNTIF(領域3!E:E,E:E),COUNTIF($E$1:E83,E:E))&gt;1,"再掲",""))</f>
        <v/>
      </c>
      <c r="E83" s="79"/>
      <c r="F83" s="243" t="str">
        <f>IFERROR(VLOOKUP(E83,FileList_Src!A:C,3,FALSE),"")</f>
        <v/>
      </c>
      <c r="G83" s="305"/>
    </row>
    <row r="84" spans="1:7">
      <c r="A84" s="70" t="s">
        <v>110</v>
      </c>
      <c r="B84" s="232"/>
      <c r="C84" s="72"/>
      <c r="D84" s="73" t="str">
        <f>IF(E84="","",IF(SUM(COUNTIF(領域1!E:E,E:E),COUNTIF(領域2!E:E,E:E),COUNTIF(領域3!E:E,E:E),COUNTIF($E$1:E84,E:E))&gt;1,"再掲",""))</f>
        <v/>
      </c>
      <c r="E84" s="79"/>
      <c r="F84" s="243" t="str">
        <f>IFERROR(VLOOKUP(E84,FileList_Src!A:C,3,FALSE),"")</f>
        <v/>
      </c>
      <c r="G84" s="305"/>
    </row>
    <row r="85" spans="1:7">
      <c r="A85" s="307" t="s">
        <v>49</v>
      </c>
      <c r="B85" s="264"/>
      <c r="C85" s="264"/>
      <c r="D85" s="69" t="str">
        <f>IF(E85="","",IF(SUM(COUNTIF(領域1!E:E,E:E),COUNTIF(領域2!E:E,E:E),COUNTIF(領域3!E:E,E:E),COUNTIF($E$1:E85,E:E))&gt;1,"再掲",""))</f>
        <v/>
      </c>
      <c r="E85" s="79"/>
      <c r="F85" s="243" t="str">
        <f>IFERROR(VLOOKUP(E85,FileList_Src!A:C,3,FALSE),"")</f>
        <v/>
      </c>
      <c r="G85" s="305"/>
    </row>
    <row r="86" spans="1:7">
      <c r="A86" s="311"/>
      <c r="B86" s="266"/>
      <c r="C86" s="266"/>
      <c r="D86" s="74" t="str">
        <f>IF(E86="","",IF(SUM(COUNTIF(領域1!E:E,E:E),COUNTIF(領域2!E:E,E:E),COUNTIF(領域3!E:E,E:E),COUNTIF($E$1:E86,E:E))&gt;1,"再掲",""))</f>
        <v/>
      </c>
      <c r="E86" s="79"/>
      <c r="F86" s="243" t="str">
        <f>IFERROR(VLOOKUP(E86,FileList_Src!A:C,3,FALSE),"")</f>
        <v/>
      </c>
      <c r="G86" s="305"/>
    </row>
    <row r="87" spans="1:7">
      <c r="A87" s="313" t="s">
        <v>52</v>
      </c>
      <c r="B87" s="269"/>
      <c r="C87" s="269"/>
      <c r="D87" s="69" t="str">
        <f>IF(E87="","",IF(SUM(COUNTIF(領域1!E:E,E:E),COUNTIF(領域2!E:E,E:E),COUNTIF(領域3!E:E,E:E),COUNTIF($E$1:E87,E:E))&gt;1,"再掲",""))</f>
        <v/>
      </c>
      <c r="E87" s="79"/>
      <c r="F87" s="243" t="str">
        <f>IFERROR(VLOOKUP(E87,FileList_Src!A:C,3,FALSE),"")</f>
        <v/>
      </c>
      <c r="G87" s="305"/>
    </row>
    <row r="88" spans="1:7">
      <c r="A88" s="311"/>
      <c r="B88" s="266"/>
      <c r="C88" s="266"/>
      <c r="D88" s="74" t="str">
        <f>IF(E88="","",IF(SUM(COUNTIF(領域1!E:E,E:E),COUNTIF(領域2!E:E,E:E),COUNTIF(領域3!E:E,E:E),COUNTIF($E$1:E88,E:E))&gt;1,"再掲",""))</f>
        <v/>
      </c>
      <c r="E88" s="79"/>
      <c r="F88" s="243" t="str">
        <f>IFERROR(VLOOKUP(E88,FileList_Src!A:C,3,FALSE),"")</f>
        <v/>
      </c>
      <c r="G88" s="305"/>
    </row>
    <row r="89" spans="1:7">
      <c r="B89" s="236" t="s">
        <v>53</v>
      </c>
      <c r="C89" s="237" t="s">
        <v>54</v>
      </c>
      <c r="D89" s="83"/>
    </row>
  </sheetData>
  <mergeCells count="36">
    <mergeCell ref="A78:C78"/>
    <mergeCell ref="A79:C79"/>
    <mergeCell ref="A80:C80"/>
    <mergeCell ref="A37:C37"/>
    <mergeCell ref="A38:C38"/>
    <mergeCell ref="A52:A53"/>
    <mergeCell ref="A58:A61"/>
    <mergeCell ref="G6:G88"/>
    <mergeCell ref="A88:C88"/>
    <mergeCell ref="A39:C39"/>
    <mergeCell ref="A40:C40"/>
    <mergeCell ref="A42:A51"/>
    <mergeCell ref="A76:C76"/>
    <mergeCell ref="A54:A57"/>
    <mergeCell ref="A62:A75"/>
    <mergeCell ref="A83:C83"/>
    <mergeCell ref="A85:C85"/>
    <mergeCell ref="A86:C86"/>
    <mergeCell ref="A87:C87"/>
    <mergeCell ref="A36:C36"/>
    <mergeCell ref="A77:C77"/>
    <mergeCell ref="A28:C28"/>
    <mergeCell ref="A29:C29"/>
    <mergeCell ref="A30:C30"/>
    <mergeCell ref="A31:C31"/>
    <mergeCell ref="A34:C34"/>
    <mergeCell ref="A5:C5"/>
    <mergeCell ref="A7:A12"/>
    <mergeCell ref="A15:A16"/>
    <mergeCell ref="A27:C27"/>
    <mergeCell ref="A13:A14"/>
    <mergeCell ref="A21:A22"/>
    <mergeCell ref="A19:A20"/>
    <mergeCell ref="A17:A18"/>
    <mergeCell ref="A23:A24"/>
    <mergeCell ref="A25:A26"/>
  </mergeCells>
  <phoneticPr fontId="20"/>
  <conditionalFormatting sqref="A1:C13">
    <cfRule type="containsText" dxfId="32" priority="12" operator="containsText" text="（リストから選択してください）">
      <formula>NOT(ISERROR(SEARCH("（リストから選択してください）",A1)))</formula>
    </cfRule>
  </conditionalFormatting>
  <conditionalFormatting sqref="A23:C23 B24:C24">
    <cfRule type="containsText" dxfId="31" priority="3" operator="containsText" text="（リストから選択してください）">
      <formula>NOT(ISERROR(SEARCH("（リストから選択してください）",A23)))</formula>
    </cfRule>
  </conditionalFormatting>
  <conditionalFormatting sqref="A25:C25 B26:C26">
    <cfRule type="containsText" dxfId="30" priority="1" operator="containsText" text="（リストから選択してください）">
      <formula>NOT(ISERROR(SEARCH("（リストから選択してください）",A25)))</formula>
    </cfRule>
  </conditionalFormatting>
  <conditionalFormatting sqref="A27:C52">
    <cfRule type="containsText" dxfId="29" priority="7" operator="containsText" text="（リストから選択してください）">
      <formula>NOT(ISERROR(SEARCH("（リストから選択してください）",A27)))</formula>
    </cfRule>
  </conditionalFormatting>
  <conditionalFormatting sqref="A62:C1048576">
    <cfRule type="containsText" dxfId="28" priority="5" operator="containsText" text="（リストから選択してください）">
      <formula>NOT(ISERROR(SEARCH("（リストから選択してください）",A62)))</formula>
    </cfRule>
  </conditionalFormatting>
  <conditionalFormatting sqref="B14:C14 A15:C17 B18:C18 A19:C19 B20:C20 A21:C21 B22:C22 B53:C53 A54:C60 B61:C61">
    <cfRule type="containsText" dxfId="27" priority="14" operator="containsText" text="（リストから選択してください）">
      <formula>NOT(ISERROR(SEARCH("（リストから選択してください）",A14)))</formula>
    </cfRule>
  </conditionalFormatting>
  <dataValidations count="2">
    <dataValidation type="textLength" operator="lessThanOrEqual" allowBlank="1" showInputMessage="1" showErrorMessage="1" error="80文字以内（２行程度）にしてください。" sqref="D67:D74 D32:D33 B32:B33 D44 B7:B26 D52:D53 D81:D82 B42:B75 B81:B82 D41 D7:D15" xr:uid="{00000000-0002-0000-0800-000000000000}">
      <formula1>80</formula1>
    </dataValidation>
    <dataValidation type="list" allowBlank="1" showInputMessage="1" showErrorMessage="1" sqref="A84 A35" xr:uid="{00000000-0002-0000-0800-000001000000}">
      <formula1>"（リストから選択してください）,　■　当該基準を満たす,　■　当該基準を満たさない"</formula1>
    </dataValidation>
  </dataValidations>
  <pageMargins left="0.51181102362204722" right="0.31496062992125984" top="0.39370078740157483" bottom="0.59055118110236227" header="0.51181102362204722" footer="0.11811023622047245"/>
  <pageSetup paperSize="9" scale="88" fitToHeight="0" orientation="landscape" r:id="rId1"/>
  <headerFooter>
    <oddFooter>&amp;C&amp;"ＭＳ 明朝,標準"&amp;10&amp;P</oddFooter>
  </headerFooter>
  <rowBreaks count="3" manualBreakCount="3">
    <brk id="26" max="3" man="1"/>
    <brk id="39" max="3" man="1"/>
    <brk id="61" max="3" man="1"/>
  </rowBreaks>
  <drawing r:id="rId2"/>
  <extLst>
    <ext xmlns:x14="http://schemas.microsoft.com/office/spreadsheetml/2009/9/main" uri="{78C0D931-6437-407d-A8EE-F0AAD7539E65}">
      <x14:conditionalFormattings>
        <x14:conditionalFormatting xmlns:xm="http://schemas.microsoft.com/office/excel/2006/main">
          <x14:cfRule type="containsText" priority="2" operator="containsText" id="{BB2019EB-D946-4924-A985-2EBED087C943}">
            <xm:f>NOT(ISERROR(SEARCH("＊ファイル一覧に資料なし",E7)))</xm:f>
            <xm:f>"＊ファイル一覧に資料なし"</xm:f>
            <x14:dxf>
              <font>
                <color rgb="FFFFFF00"/>
              </font>
            </x14:dxf>
          </x14:cfRule>
          <xm:sqref>E7:E88</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376408A14A0DE4480FA89251C0E34FE" ma:contentTypeVersion="14" ma:contentTypeDescription="新しいドキュメントを作成します。" ma:contentTypeScope="" ma:versionID="b68376e68f7e189a4a00873c671330ca">
  <xsd:schema xmlns:xsd="http://www.w3.org/2001/XMLSchema" xmlns:xs="http://www.w3.org/2001/XMLSchema" xmlns:p="http://schemas.microsoft.com/office/2006/metadata/properties" xmlns:ns2="0413b4fc-1cdd-45a2-ab4b-5f41a333adad" xmlns:ns3="bc63e92f-0972-4ce4-8626-fe53d220d9fd" targetNamespace="http://schemas.microsoft.com/office/2006/metadata/properties" ma:root="true" ma:fieldsID="03dd84fc0696782ba2da6e6ce14fea50" ns2:_="" ns3:_="">
    <xsd:import namespace="0413b4fc-1cdd-45a2-ab4b-5f41a333adad"/>
    <xsd:import namespace="bc63e92f-0972-4ce4-8626-fe53d220d9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element ref="ns2:MediaLengthInSeconds" minOccurs="0"/>
                <xsd:element ref="ns3:SharedWithUsers" minOccurs="0"/>
                <xsd:element ref="ns3:SharedWithDetail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13b4fc-1cdd-45a2-ab4b-5f41a333adad"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f66a2594-d9a7-4393-a832-a07e35a1954b"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LengthInSeconds" ma:index="18" nillable="true" ma:displayName="MediaLengthInSeconds" ma:hidden="true" ma:internalName="MediaLengthInSeconds" ma:readOnly="true">
      <xsd:simpleType>
        <xsd:restriction base="dms:Unknown"/>
      </xsd:simpleType>
    </xsd:element>
    <xsd:element name="MediaServiceDateTaken" ma:index="21"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c63e92f-0972-4ce4-8626-fe53d220d9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ed9d405d-d866-467d-a374-f2a841d47b67}" ma:internalName="TaxCatchAll" ma:showField="CatchAllData" ma:web="bc63e92f-0972-4ce4-8626-fe53d220d9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bc63e92f-0972-4ce4-8626-fe53d220d9fd" xsi:nil="true"/>
    <lcf76f155ced4ddcb4097134ff3c332f xmlns="0413b4fc-1cdd-45a2-ab4b-5f41a333adad">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BCAEBD1-72B6-4699-B20F-0ECEAEEF57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13b4fc-1cdd-45a2-ab4b-5f41a333adad"/>
    <ds:schemaRef ds:uri="bc63e92f-0972-4ce4-8626-fe53d220d9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11E9DDF-6FF5-4CEB-AD2A-13CBA8BB8DF4}">
  <ds:schemaRefs>
    <ds:schemaRef ds:uri="http://schemas.microsoft.com/office/2006/metadata/properties"/>
    <ds:schemaRef ds:uri="http://purl.org/dc/terms/"/>
    <ds:schemaRef ds:uri="0413b4fc-1cdd-45a2-ab4b-5f41a333adad"/>
    <ds:schemaRef ds:uri="http://purl.org/dc/elements/1.1/"/>
    <ds:schemaRef ds:uri="http://purl.org/dc/dcmitype/"/>
    <ds:schemaRef ds:uri="http://schemas.microsoft.com/office/2006/documentManagement/types"/>
    <ds:schemaRef ds:uri="http://schemas.openxmlformats.org/package/2006/metadata/core-properties"/>
    <ds:schemaRef ds:uri="http://schemas.microsoft.com/office/infopath/2007/PartnerControls"/>
    <ds:schemaRef ds:uri="bc63e92f-0972-4ce4-8626-fe53d220d9fd"/>
    <ds:schemaRef ds:uri="http://www.w3.org/XML/1998/namespace"/>
  </ds:schemaRefs>
</ds:datastoreItem>
</file>

<file path=customXml/itemProps3.xml><?xml version="1.0" encoding="utf-8"?>
<ds:datastoreItem xmlns:ds="http://schemas.openxmlformats.org/officeDocument/2006/customXml" ds:itemID="{C5FA9F0C-C862-437E-B860-EAE3286C89B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Normal</Template>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22</vt:i4>
      </vt:variant>
    </vt:vector>
  </HeadingPairs>
  <TitlesOfParts>
    <vt:vector size="36" baseType="lpstr">
      <vt:lpstr>記載例</vt:lpstr>
      <vt:lpstr>FileList_Src</vt:lpstr>
      <vt:lpstr>表紙</vt:lpstr>
      <vt:lpstr>目次</vt:lpstr>
      <vt:lpstr>大学の現況、目的及び特徴</vt:lpstr>
      <vt:lpstr>領域1</vt:lpstr>
      <vt:lpstr>領域2</vt:lpstr>
      <vt:lpstr>領域3</vt:lpstr>
      <vt:lpstr>領域4</vt:lpstr>
      <vt:lpstr>領域5</vt:lpstr>
      <vt:lpstr>領域6(総括表)</vt:lpstr>
      <vt:lpstr>領域6(様式)</vt:lpstr>
      <vt:lpstr>領域6(第三者)</vt:lpstr>
      <vt:lpstr>領域６総括表入力リスト</vt:lpstr>
      <vt:lpstr>記載例!Print_Area</vt:lpstr>
      <vt:lpstr>'大学の現況、目的及び特徴'!Print_Area</vt:lpstr>
      <vt:lpstr>表紙!Print_Area</vt:lpstr>
      <vt:lpstr>目次!Print_Area</vt:lpstr>
      <vt:lpstr>領域1!Print_Area</vt:lpstr>
      <vt:lpstr>領域2!Print_Area</vt:lpstr>
      <vt:lpstr>領域3!Print_Area</vt:lpstr>
      <vt:lpstr>領域4!Print_Area</vt:lpstr>
      <vt:lpstr>領域5!Print_Area</vt:lpstr>
      <vt:lpstr>'領域6(総括表)'!Print_Area</vt:lpstr>
      <vt:lpstr>'領域6(第三者)'!Print_Area</vt:lpstr>
      <vt:lpstr>'領域6(様式)'!Print_Area</vt:lpstr>
      <vt:lpstr>記載例!Print_Titles</vt:lpstr>
      <vt:lpstr>'大学の現況、目的及び特徴'!Print_Titles</vt:lpstr>
      <vt:lpstr>目次!Print_Titles</vt:lpstr>
      <vt:lpstr>領域1!Print_Titles</vt:lpstr>
      <vt:lpstr>領域2!Print_Titles</vt:lpstr>
      <vt:lpstr>領域3!Print_Titles</vt:lpstr>
      <vt:lpstr>領域4!Print_Titles</vt:lpstr>
      <vt:lpstr>領域5!Print_Titles</vt:lpstr>
      <vt:lpstr>'領域6(第三者)'!Print_Titles</vt:lpstr>
      <vt:lpstr>'領域6(様式)'!Print_Titles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2023-03-29T08:24:12Z</dcterms:created>
  <dcterms:modified xsi:type="dcterms:W3CDTF">2024-09-24T01:04:19Z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0x0101005376408A14A0DE4480FA89251C0E34FE</vt:lpwstr>
  </property>
  <property fmtid="{D5CDD505-2E9C-101B-9397-08002B2CF9AE}" pid="3" name="MediaServiceImageTags">
    <vt:lpwstr/>
  </property>
</Properties>
</file>